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I:\GASB 34 Project Plan\Division Financials &amp; Schedules_2025\$Printer Inserts\4-Notes &amp; RSI- (Pages 82-181)- FY 2025\"/>
    </mc:Choice>
  </mc:AlternateContent>
  <xr:revisionPtr revIDLastSave="0" documentId="13_ncr:1_{609CE8C1-D6E2-44FF-BAA3-4BCA541D0011}" xr6:coauthVersionLast="36" xr6:coauthVersionMax="47" xr10:uidLastSave="{00000000-0000-0000-0000-000000000000}"/>
  <bookViews>
    <workbookView xWindow="-120" yWindow="-120" windowWidth="29040" windowHeight="15840" tabRatio="806" firstSheet="1" activeTab="16" xr2:uid="{A08C8F19-9D46-474B-9479-C0A58EAFE3A5}"/>
  </bookViews>
  <sheets>
    <sheet name="Acerno_Cache_XXXXX" sheetId="23" state="veryHidden" r:id="rId1"/>
    <sheet name="Pg 145" sheetId="1" r:id="rId2"/>
    <sheet name="Pg 147" sheetId="5" r:id="rId3"/>
    <sheet name="Pg 149" sheetId="21" r:id="rId4"/>
    <sheet name="Pg 149-150" sheetId="6" r:id="rId5"/>
    <sheet name="Pg 151" sheetId="8" r:id="rId6"/>
    <sheet name="Pg 151B" sheetId="9" r:id="rId7"/>
    <sheet name="Pg 152" sheetId="11" r:id="rId8"/>
    <sheet name="Pg 152B" sheetId="10" r:id="rId9"/>
    <sheet name="Pg 152C" sheetId="12" r:id="rId10"/>
    <sheet name="Pg 154-155" sheetId="13" r:id="rId11"/>
    <sheet name="Pg 156" sheetId="14" r:id="rId12"/>
    <sheet name="Pg 162-163" sheetId="15" r:id="rId13"/>
    <sheet name="Pg 164-165" sheetId="16" r:id="rId14"/>
    <sheet name="Pg 166-167" sheetId="18" r:id="rId15"/>
    <sheet name="Pg 168-169" sheetId="20" r:id="rId16"/>
    <sheet name="Pg 170-171" sheetId="22" r:id="rId17"/>
  </sheets>
  <definedNames>
    <definedName name="EmpAllocCont">#REF!</definedName>
    <definedName name="EmpAllocKey">#REF!</definedName>
    <definedName name="EmpAllocPct">#REF!</definedName>
    <definedName name="OLE_LINK1" localSheetId="10">'Pg 154-155'!#REF!</definedName>
    <definedName name="_xlnm.Print_Area" localSheetId="1">'Pg 145'!#REF!</definedName>
    <definedName name="_xlnm.Print_Area" localSheetId="2">'Pg 147'!#REF!</definedName>
    <definedName name="_xlnm.Print_Area" localSheetId="3">'Pg 149'!$A$2:$F$38</definedName>
    <definedName name="_xlnm.Print_Area" localSheetId="4">'Pg 149-150'!$A$4:$H$81</definedName>
    <definedName name="_xlnm.Print_Area" localSheetId="5">'Pg 151'!$B$2:$P$40</definedName>
    <definedName name="_xlnm.Print_Area" localSheetId="6">'Pg 151B'!$A$2:$M$11</definedName>
    <definedName name="_xlnm.Print_Area" localSheetId="7">'Pg 152'!$A$2:$M$11</definedName>
    <definedName name="_xlnm.Print_Area" localSheetId="8">'Pg 152B'!$A$2:$M$14</definedName>
    <definedName name="_xlnm.Print_Area" localSheetId="9">'Pg 152C'!$B$1:$H$14</definedName>
    <definedName name="_xlnm.Print_Area" localSheetId="10">'Pg 154-155'!$A$4:$S$40</definedName>
    <definedName name="_xlnm.Print_Area" localSheetId="11">'Pg 156'!$B$4:$I$15</definedName>
    <definedName name="_xlnm.Print_Area" localSheetId="12">'Pg 162-163'!$B$4:$AB$41</definedName>
    <definedName name="_xlnm.Print_Area" localSheetId="13">'Pg 164-165'!$B$4:$AB$41</definedName>
    <definedName name="_xlnm.Print_Area" localSheetId="14">'Pg 166-167'!$B$4:$Z$32</definedName>
    <definedName name="_xlnm.Print_Area" localSheetId="15">'Pg 168-169'!$B$1:$P$53</definedName>
    <definedName name="_xlnm.Print_Area" localSheetId="16">'Pg 170-171'!$B$2:$S$73</definedName>
    <definedName name="RoundingPrecision">#REF!</definedName>
    <definedName name="Year" localSheetId="4">#REF!</definedName>
    <definedName name="Year">'Pg 145'!#REF!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14" l="1"/>
  <c r="I10" i="14"/>
  <c r="I11" i="14"/>
  <c r="I12" i="14"/>
  <c r="I9" i="14"/>
  <c r="I8" i="14"/>
  <c r="H14" i="14"/>
  <c r="G14" i="14"/>
  <c r="F14" i="14"/>
  <c r="E14" i="14"/>
  <c r="D14" i="14"/>
  <c r="S39" i="13"/>
  <c r="R39" i="13"/>
  <c r="P39" i="13"/>
  <c r="O39" i="13"/>
  <c r="M39" i="13"/>
  <c r="L39" i="13"/>
  <c r="J39" i="13"/>
  <c r="I39" i="13"/>
  <c r="G39" i="13"/>
  <c r="F39" i="13"/>
  <c r="D39" i="13"/>
  <c r="C39" i="13"/>
  <c r="I14" i="14" l="1"/>
  <c r="S21" i="13"/>
  <c r="R21" i="13"/>
  <c r="P21" i="13"/>
  <c r="O21" i="13"/>
  <c r="M21" i="13"/>
  <c r="L21" i="13"/>
  <c r="J21" i="13"/>
  <c r="I21" i="13"/>
  <c r="G21" i="13"/>
  <c r="F21" i="13"/>
  <c r="D21" i="13"/>
  <c r="C21" i="13"/>
  <c r="G13" i="12"/>
  <c r="E13" i="12"/>
  <c r="P37" i="8"/>
  <c r="P36" i="8"/>
  <c r="P35" i="8"/>
  <c r="P34" i="8"/>
  <c r="P33" i="8"/>
  <c r="P32" i="8"/>
  <c r="P31" i="8"/>
  <c r="P30" i="8"/>
  <c r="P29" i="8"/>
  <c r="P28" i="8"/>
  <c r="P27" i="8"/>
  <c r="J28" i="8"/>
  <c r="J29" i="8"/>
  <c r="J30" i="8"/>
  <c r="J31" i="8"/>
  <c r="J32" i="8"/>
  <c r="J33" i="8"/>
  <c r="J34" i="8"/>
  <c r="J35" i="8"/>
  <c r="J36" i="8"/>
  <c r="J37" i="8"/>
  <c r="J38" i="8" s="1"/>
  <c r="J27" i="8"/>
  <c r="P23" i="8"/>
  <c r="P24" i="8" s="1"/>
  <c r="N23" i="8"/>
  <c r="N24" i="8" s="1"/>
  <c r="L23" i="8"/>
  <c r="L24" i="8" s="1"/>
  <c r="J23" i="8"/>
  <c r="J24" i="8" s="1"/>
  <c r="H23" i="8"/>
  <c r="H24" i="8" s="1"/>
  <c r="F23" i="8"/>
  <c r="F24" i="8" s="1"/>
  <c r="N38" i="8"/>
  <c r="L38" i="8"/>
  <c r="H38" i="8"/>
  <c r="F38" i="8"/>
  <c r="G18" i="1"/>
  <c r="D58" i="1"/>
  <c r="D57" i="1"/>
  <c r="D59" i="1" s="1"/>
  <c r="D50" i="1"/>
  <c r="D49" i="1"/>
  <c r="G50" i="1"/>
  <c r="G49" i="1"/>
  <c r="G58" i="1"/>
  <c r="G59" i="1" s="1"/>
  <c r="G57" i="1"/>
  <c r="G41" i="1"/>
  <c r="G40" i="1"/>
  <c r="G42" i="1" s="1"/>
  <c r="G34" i="1"/>
  <c r="G33" i="1"/>
  <c r="G17" i="1"/>
  <c r="G16" i="1"/>
  <c r="G15" i="1"/>
  <c r="G7" i="1"/>
  <c r="G8" i="1"/>
  <c r="G9" i="1"/>
  <c r="G6" i="1"/>
  <c r="F59" i="1"/>
  <c r="E59" i="1"/>
  <c r="C59" i="1"/>
  <c r="B59" i="1"/>
  <c r="F51" i="1"/>
  <c r="E51" i="1"/>
  <c r="C51" i="1"/>
  <c r="B51" i="1"/>
  <c r="F42" i="1"/>
  <c r="E42" i="1"/>
  <c r="D42" i="1"/>
  <c r="C42" i="1"/>
  <c r="B42" i="1"/>
  <c r="C35" i="1"/>
  <c r="D35" i="1"/>
  <c r="E35" i="1"/>
  <c r="F35" i="1"/>
  <c r="B35" i="1"/>
  <c r="F19" i="1"/>
  <c r="E19" i="1"/>
  <c r="D19" i="1"/>
  <c r="C19" i="1"/>
  <c r="B19" i="1"/>
  <c r="C10" i="1"/>
  <c r="D10" i="1"/>
  <c r="E10" i="1"/>
  <c r="F10" i="1"/>
  <c r="B10" i="1"/>
  <c r="E12" i="5"/>
  <c r="G12" i="5"/>
  <c r="I12" i="5"/>
  <c r="C12" i="5"/>
  <c r="P38" i="8" l="1"/>
  <c r="P39" i="8" s="1"/>
  <c r="H39" i="8"/>
  <c r="J39" i="8"/>
  <c r="F39" i="8"/>
  <c r="L39" i="8"/>
  <c r="N39" i="8"/>
  <c r="G51" i="1"/>
  <c r="D51" i="1"/>
  <c r="G35" i="1"/>
  <c r="G19" i="1"/>
  <c r="G10" i="1"/>
  <c r="D64" i="6"/>
  <c r="D48" i="6"/>
  <c r="D33" i="6"/>
  <c r="D18" i="6"/>
</calcChain>
</file>

<file path=xl/sharedStrings.xml><?xml version="1.0" encoding="utf-8"?>
<sst xmlns="http://schemas.openxmlformats.org/spreadsheetml/2006/main" count="1231" uniqueCount="344">
  <si>
    <t>Total</t>
  </si>
  <si>
    <t>NYCERS</t>
  </si>
  <si>
    <t>TRS</t>
  </si>
  <si>
    <t>BERS</t>
  </si>
  <si>
    <t>POLICE</t>
  </si>
  <si>
    <t>FIRE</t>
  </si>
  <si>
    <t>TPOVSF</t>
  </si>
  <si>
    <t>TPSOVSF</t>
  </si>
  <si>
    <t>HPOVSF</t>
  </si>
  <si>
    <t>HPSOVSF</t>
  </si>
  <si>
    <t>COVSF</t>
  </si>
  <si>
    <t>PSOVSF</t>
  </si>
  <si>
    <t>POVSF</t>
  </si>
  <si>
    <t>FOVSF</t>
  </si>
  <si>
    <t>FFVSF</t>
  </si>
  <si>
    <t>Long-Term</t>
  </si>
  <si>
    <t>Target</t>
  </si>
  <si>
    <t>Expected</t>
  </si>
  <si>
    <t>Asset</t>
  </si>
  <si>
    <t>Asset Class</t>
  </si>
  <si>
    <t>Allocation</t>
  </si>
  <si>
    <t>Liability</t>
  </si>
  <si>
    <t>1.</t>
  </si>
  <si>
    <t>2.</t>
  </si>
  <si>
    <t>a.</t>
  </si>
  <si>
    <t>Service Cost</t>
  </si>
  <si>
    <t>b.</t>
  </si>
  <si>
    <t>Interest</t>
  </si>
  <si>
    <t>c.</t>
  </si>
  <si>
    <t>Changes of Benefit Terms</t>
  </si>
  <si>
    <t>d.</t>
  </si>
  <si>
    <t>Differences b/t Expected and Actual Experience</t>
  </si>
  <si>
    <t>e.</t>
  </si>
  <si>
    <t>f.</t>
  </si>
  <si>
    <t>Contributions - Employer</t>
  </si>
  <si>
    <t>g.</t>
  </si>
  <si>
    <t>Contributions - Employee</t>
  </si>
  <si>
    <t>Net Investment Income</t>
  </si>
  <si>
    <t>Benefit Payments</t>
  </si>
  <si>
    <t>Administrative Expenses</t>
  </si>
  <si>
    <t>Other Changes</t>
  </si>
  <si>
    <t>Net Changes</t>
  </si>
  <si>
    <t>3.</t>
  </si>
  <si>
    <t>Net Position</t>
  </si>
  <si>
    <t>Changes in Net Pension Liability - POLICE and FIRE</t>
  </si>
  <si>
    <t>4.</t>
  </si>
  <si>
    <t>5.</t>
  </si>
  <si>
    <t>Pension</t>
  </si>
  <si>
    <t>Plan</t>
  </si>
  <si>
    <t>Fiduciary</t>
  </si>
  <si>
    <t>Net</t>
  </si>
  <si>
    <t>Current</t>
  </si>
  <si>
    <t>Discount Rate</t>
  </si>
  <si>
    <t>(7.0%)</t>
  </si>
  <si>
    <t>(6.0%)</t>
  </si>
  <si>
    <t>(8.0%)</t>
  </si>
  <si>
    <t>1% Decrease</t>
  </si>
  <si>
    <t>1% Increase</t>
  </si>
  <si>
    <t>(in millions)</t>
  </si>
  <si>
    <t>Sensitivity Analysis - NYCERS, TRS and BERS City Share</t>
  </si>
  <si>
    <t>NYCERS, TRS and BERS City Proportionate Share of Net Pension Liability</t>
  </si>
  <si>
    <t>(in millions, except for %)</t>
  </si>
  <si>
    <t>City's Proportion of the Net Pension Liability</t>
  </si>
  <si>
    <t>TOTAL</t>
  </si>
  <si>
    <t>Deferred</t>
  </si>
  <si>
    <t>Outflows of</t>
  </si>
  <si>
    <t>Inflows of</t>
  </si>
  <si>
    <t>Resources</t>
  </si>
  <si>
    <t>Check:</t>
  </si>
  <si>
    <t>(in thousands)</t>
  </si>
  <si>
    <t xml:space="preserve">POLICE </t>
  </si>
  <si>
    <t xml:space="preserve">Year Ending June 30, </t>
  </si>
  <si>
    <t>Thereafter</t>
  </si>
  <si>
    <t>Total Pension Liability</t>
  </si>
  <si>
    <t>Change of Assumptions</t>
  </si>
  <si>
    <t>Total Pension Liability - Beginning</t>
  </si>
  <si>
    <t>Total Pension Liability - Ending</t>
  </si>
  <si>
    <t>Plan Fiduciary Net Position</t>
  </si>
  <si>
    <t>Plan Fiduciary Net Position - Beginning</t>
  </si>
  <si>
    <t>6.</t>
  </si>
  <si>
    <t>Plan Fiduciary Net Position - Ending</t>
  </si>
  <si>
    <t>7.</t>
  </si>
  <si>
    <t>POLICE Net Pension Liability</t>
  </si>
  <si>
    <t>8.</t>
  </si>
  <si>
    <t>Plan Fiduciary Net Position as a Percentage</t>
  </si>
  <si>
    <t>of Total Pension Liability</t>
  </si>
  <si>
    <t>9.</t>
  </si>
  <si>
    <t>10.</t>
  </si>
  <si>
    <t>POLICE Net Pension Liability as a Percentage</t>
  </si>
  <si>
    <t>1</t>
  </si>
  <si>
    <t>of Covered Payroll</t>
  </si>
  <si>
    <t>FIRE Net Pension Liability</t>
  </si>
  <si>
    <t>FIRE Net Pension Liability as a Percentage</t>
  </si>
  <si>
    <t>City's Proportion share of the Net Pension Liability</t>
  </si>
  <si>
    <t>City's Covered Payroll</t>
  </si>
  <si>
    <t>Plan Fiduciary Net Position as a Percentage of</t>
  </si>
  <si>
    <t xml:space="preserve">     as a Percentage of it's Covered Payroll</t>
  </si>
  <si>
    <t xml:space="preserve">     the Total Pension Liability</t>
  </si>
  <si>
    <t>Contribution deficiency (excess)</t>
  </si>
  <si>
    <t xml:space="preserve">Contributions in relation to the </t>
  </si>
  <si>
    <t>Covered payroll</t>
  </si>
  <si>
    <t>Contributions as a percentage of</t>
  </si>
  <si>
    <t xml:space="preserve">     covered payroll</t>
  </si>
  <si>
    <t>*2012</t>
  </si>
  <si>
    <t>*2011</t>
  </si>
  <si>
    <t>D.  Schedule of City's Contributions for All Pension Plans for the Fiscal Years ended June 30,</t>
  </si>
  <si>
    <t>*</t>
  </si>
  <si>
    <t>A.  Schedule of Changes in City's Net Pension Liability and Related Ratios for POLICE at June 30,</t>
  </si>
  <si>
    <t>B.  Schedule of Changes in City's Net Pension Liability and Related Ratios for FIRE at June 30,</t>
  </si>
  <si>
    <t>C.  Schedule of City's Proportionate Share of Net Pension Liabilities of Cost-Sharing Multiple-Employer Pension Plans at June 30,</t>
  </si>
  <si>
    <t>Actuarial Assumptions</t>
  </si>
  <si>
    <t>Investment Rate of Return  . . . . . .</t>
  </si>
  <si>
    <t>7.0% per annum, net of investment expenses (Actual Return for Variable Funds).</t>
  </si>
  <si>
    <t>Post-Retirement Mortality . . . . . . .</t>
  </si>
  <si>
    <t>Active Service: Withdrawal, Death,</t>
  </si>
  <si>
    <t>Disability, Retirement  . . . . . . . . . .</t>
  </si>
  <si>
    <t>In general, Merit and Promotion increases, plus assumed General Wage Increases of 3.0% per year.</t>
  </si>
  <si>
    <t>1.5% per annum for Tiers I, II, IV, and certain Tier III and Tier VI retirees.  2.5% per annum for certain Tier III and Tier VI retirees.</t>
  </si>
  <si>
    <t>(1)</t>
  </si>
  <si>
    <t>Developed assuming a long-term Consumer Price Inflation assumption of 2.5% per year.</t>
  </si>
  <si>
    <t>Fiscal Year</t>
  </si>
  <si>
    <t xml:space="preserve">Valuation Dates . . . . . . . . . . . . . . . </t>
  </si>
  <si>
    <t>June 30, 2011 (Lag)</t>
  </si>
  <si>
    <t>June 30, 2010 (Lag)</t>
  </si>
  <si>
    <t>Amortization method for Unfunded</t>
  </si>
  <si>
    <t>Accrued Liabilities (UAL):</t>
  </si>
  <si>
    <t>Initial 2010 UAL . . . . . . . . . . . . . .</t>
  </si>
  <si>
    <t>Increasing Dollar</t>
  </si>
  <si>
    <t>Payments</t>
  </si>
  <si>
    <t>NA</t>
  </si>
  <si>
    <t>Post-2010 UALs . . . . . . . . . . . .</t>
  </si>
  <si>
    <t>Level Dollar Payments</t>
  </si>
  <si>
    <t>Remaining amortization period:</t>
  </si>
  <si>
    <t>14 Years (Closed)</t>
  </si>
  <si>
    <t>15 Years (Closed)</t>
  </si>
  <si>
    <t>16 Years (Closed)</t>
  </si>
  <si>
    <t>17 Years (Closed)</t>
  </si>
  <si>
    <t>18 Years (Closed)</t>
  </si>
  <si>
    <t>19 Years (Closed)</t>
  </si>
  <si>
    <t>20 Years (Closed)</t>
  </si>
  <si>
    <t>21 Years (Closed)</t>
  </si>
  <si>
    <t>22 Years (Closed)</t>
  </si>
  <si>
    <t>2 Years (Closed)</t>
  </si>
  <si>
    <t>3 Years (Closed)</t>
  </si>
  <si>
    <t>4 Years (Closed)</t>
  </si>
  <si>
    <t>5 Years (Closed)</t>
  </si>
  <si>
    <t>2011 (G)/L . . . . . . . . . . . . . . . . . . . .</t>
  </si>
  <si>
    <t>8 Years (Closed)</t>
  </si>
  <si>
    <t>9 Years (Closed)</t>
  </si>
  <si>
    <t>10 Years (Closed)</t>
  </si>
  <si>
    <t>11 Years (Closed)</t>
  </si>
  <si>
    <t>12 Years (Closed)</t>
  </si>
  <si>
    <t>13 Years (Closed)</t>
  </si>
  <si>
    <t>2012 (G)/L . . . . . . . . . . . . . . . . . . . .</t>
  </si>
  <si>
    <t>2013 (G)/L . . . . . . . . . . . . . . . . . . . .</t>
  </si>
  <si>
    <t>2014 (G)/L . . . . . . . . . . . . . . . . . . . .</t>
  </si>
  <si>
    <t>11 years (Closed)</t>
  </si>
  <si>
    <t>12 years (Closed)</t>
  </si>
  <si>
    <t>13 years (Closed)</t>
  </si>
  <si>
    <t>14 years (Closed)</t>
  </si>
  <si>
    <t>15 years (Closed)</t>
  </si>
  <si>
    <t>2014 Assumption Change . . . . . . . . .</t>
  </si>
  <si>
    <t>2015 (G)/L . . . . . . . . . . . . . . . . . . . .</t>
  </si>
  <si>
    <t>2016 (G)/L . . . . . . . . . . . . . . . . . . . .</t>
  </si>
  <si>
    <t>2017 (G)/L . . . . . . . . . . . . . . . . . . . .</t>
  </si>
  <si>
    <t xml:space="preserve">2018 (G)/L. . . . . .. . . . . . . . . . . . . . . .        </t>
  </si>
  <si>
    <t>6-year moving average of Market Value</t>
  </si>
  <si>
    <t>Actuarial assumptions:</t>
  </si>
  <si>
    <t xml:space="preserve">     </t>
  </si>
  <si>
    <t>7.0% per annum, net of investment expenses (4.0% per annum for benefits payable under the variable annuity program for TRS and BERS)</t>
  </si>
  <si>
    <t>Tables adopted by Boards of Trustees during Fiscal Year 2019</t>
  </si>
  <si>
    <t>Tables adopted by Boards of Trustees during Fiscal Year 2016</t>
  </si>
  <si>
    <t>Tables adopted by Boards of Trustees during Fiscal Year 2012</t>
  </si>
  <si>
    <t>Active service: withdrawal, death,</t>
  </si>
  <si>
    <t>In general, Merit and Promotion Increases plus assumed General Wage Increases of 3.0% per year</t>
  </si>
  <si>
    <t>1.5% per annum for AutoCOLA. 2.5% per annum for Escalation</t>
  </si>
  <si>
    <t>Notes to Schedule D:</t>
  </si>
  <si>
    <t>For City Fiscal Years 2012 and 2011, reported contributions and covered payroll amounts are those of each retirement system as a whole (i.e., the sums for all participating employers.) City-only covered payroll is not readily available for years prior to 2013; and due to methodological changes during the periods 2005 through 2012, the City-only employer contributions are not comparable over the ten year period.</t>
  </si>
  <si>
    <t>7 Years (Closed)</t>
  </si>
  <si>
    <t xml:space="preserve">2019 (G)/L. . . . . .. . . . . . . . . . . . . . . .        </t>
  </si>
  <si>
    <t>Entry Age</t>
  </si>
  <si>
    <r>
      <t xml:space="preserve">Covered Payroll </t>
    </r>
    <r>
      <rPr>
        <b/>
        <vertAlign val="superscript"/>
        <sz val="11"/>
        <rFont val="Times New Roman"/>
        <family val="1"/>
      </rPr>
      <t>1</t>
    </r>
  </si>
  <si>
    <r>
      <t>Actuarial cost method</t>
    </r>
    <r>
      <rPr>
        <vertAlign val="superscript"/>
        <sz val="11"/>
        <color rgb="FF231F20"/>
        <rFont val="Times New Roman"/>
        <family val="1"/>
      </rPr>
      <t>1</t>
    </r>
    <r>
      <rPr>
        <sz val="11"/>
        <color rgb="FF231F20"/>
        <rFont val="Times New Roman"/>
        <family val="1"/>
      </rPr>
      <t xml:space="preserve"> . . . . . . . . .</t>
    </r>
  </si>
  <si>
    <r>
      <t>Actuarial Asset Valuation Method</t>
    </r>
    <r>
      <rPr>
        <vertAlign val="superscript"/>
        <sz val="11"/>
        <color rgb="FF231F20"/>
        <rFont val="Times New Roman"/>
        <family val="1"/>
      </rPr>
      <t>2</t>
    </r>
  </si>
  <si>
    <r>
      <t>Salary Increases</t>
    </r>
    <r>
      <rPr>
        <vertAlign val="superscript"/>
        <sz val="11"/>
        <color theme="1"/>
        <rFont val="Times New Roman"/>
        <family val="1"/>
      </rPr>
      <t>3</t>
    </r>
    <r>
      <rPr>
        <sz val="11"/>
        <color theme="1"/>
        <rFont val="Times New Roman"/>
        <family val="1"/>
      </rPr>
      <t xml:space="preserve">  . . . . . . . . . . .  . . .</t>
    </r>
  </si>
  <si>
    <r>
      <t>Cost-of-Living Adjustments</t>
    </r>
    <r>
      <rPr>
        <vertAlign val="superscript"/>
        <sz val="11"/>
        <color theme="1"/>
        <rFont val="Times New Roman"/>
        <family val="1"/>
      </rPr>
      <t>3</t>
    </r>
    <r>
      <rPr>
        <sz val="11"/>
        <color theme="1"/>
        <rFont val="Times New Roman"/>
        <family val="1"/>
      </rPr>
      <t xml:space="preserve">   . . . .</t>
    </r>
  </si>
  <si>
    <t>(in thousands except %)</t>
  </si>
  <si>
    <t xml:space="preserve">   —</t>
  </si>
  <si>
    <t>……….</t>
  </si>
  <si>
    <t>Total ….......................................................</t>
  </si>
  <si>
    <t>Changes in proportion and differences between City contributions and proportionate share of contributions (cost-sharing plans)…..</t>
  </si>
  <si>
    <t>Net difference between projected and actual earnings on pension plan investments…..........</t>
  </si>
  <si>
    <t>Changes of assumptions …...........................</t>
  </si>
  <si>
    <t>Total…........................................................</t>
  </si>
  <si>
    <t>Net difference between projected and actual earnings on pension plan investments….........</t>
  </si>
  <si>
    <t xml:space="preserve">Changes of assumptions…........................... </t>
  </si>
  <si>
    <t>Differences between expected and actual experience ….............................................</t>
  </si>
  <si>
    <t xml:space="preserve">Differences between expected and actual experience…............................................... </t>
  </si>
  <si>
    <t>NYCRS</t>
  </si>
  <si>
    <t>QPPs</t>
  </si>
  <si>
    <t>NYCERS …..........................</t>
  </si>
  <si>
    <t>TRS …..................................</t>
  </si>
  <si>
    <t>BERS …................................</t>
  </si>
  <si>
    <t>City's Proportion of the Net Pension Liability …...................</t>
  </si>
  <si>
    <t>City's Proportionate Share of the Net Pension Liability …....</t>
  </si>
  <si>
    <t>NYCERS …..............................................................................................</t>
  </si>
  <si>
    <t>POLICE …................................................................................................</t>
  </si>
  <si>
    <t>FIRE …......................................................................................................</t>
  </si>
  <si>
    <t>TOTAL ….................................................................................................</t>
  </si>
  <si>
    <t>POLICE…........................................................</t>
  </si>
  <si>
    <t>FIRE…..............................................................</t>
  </si>
  <si>
    <t>RROR</t>
  </si>
  <si>
    <t>Developed Public Market Equities…............................................................................</t>
  </si>
  <si>
    <t>Opportunistic Fixed Income….........................................................................................</t>
  </si>
  <si>
    <t xml:space="preserve">2017 Method Change. . . . . .. . . .                                                           </t>
  </si>
  <si>
    <r>
      <t>Salary Increases</t>
    </r>
    <r>
      <rPr>
        <i/>
        <vertAlign val="superscript"/>
        <sz val="10"/>
        <color rgb="FF231F20"/>
        <rFont val="Times New Roman"/>
        <family val="1"/>
      </rPr>
      <t>(1)</t>
    </r>
    <r>
      <rPr>
        <i/>
        <sz val="10"/>
        <color rgb="FF231F20"/>
        <rFont val="Times New Roman"/>
        <family val="1"/>
      </rPr>
      <t xml:space="preserve">   . . . . . . . . . . . .</t>
    </r>
  </si>
  <si>
    <r>
      <t>Cost-of-Living Adjustments</t>
    </r>
    <r>
      <rPr>
        <i/>
        <vertAlign val="superscript"/>
        <sz val="10"/>
        <color rgb="FF231F20"/>
        <rFont val="Times New Roman"/>
        <family val="1"/>
      </rPr>
      <t>(1)</t>
    </r>
    <r>
      <rPr>
        <i/>
        <sz val="10"/>
        <color rgb="FF231F20"/>
        <rFont val="Times New Roman"/>
        <family val="1"/>
      </rPr>
      <t xml:space="preserve"> . . . . .</t>
    </r>
  </si>
  <si>
    <t>U.S. Public Market Equities…......................................................................................</t>
  </si>
  <si>
    <t>Developed Public Market Equities….............................................................................</t>
  </si>
  <si>
    <t>Emerging Public Market Equities…..............................................................................</t>
  </si>
  <si>
    <t>Infrastructure…...........................................................................................................</t>
  </si>
  <si>
    <t>Private Equity…...........................................................................................................</t>
  </si>
  <si>
    <t>Private Real Estate…....................................................................................................</t>
  </si>
  <si>
    <t>Opportunistic Fixed Income…....................................................................................</t>
  </si>
  <si>
    <t>Total…........................................................................................................................</t>
  </si>
  <si>
    <t>Fixed Income….............................................................................................................</t>
  </si>
  <si>
    <t>U.S. Public Market Equities…........................................................................................</t>
  </si>
  <si>
    <t>Emerging Public Market Equities…................................................................................</t>
  </si>
  <si>
    <t>Fixed Income….................................................................................................................</t>
  </si>
  <si>
    <t>Private Equity…................................................................................................................</t>
  </si>
  <si>
    <t>Private Real Estate…........................................................................................................</t>
  </si>
  <si>
    <t>Infrastructure….................................................................................................................</t>
  </si>
  <si>
    <t>Total…...............................................................................................................................</t>
  </si>
  <si>
    <t>U.S. Public Market Equities…...........................................................................................</t>
  </si>
  <si>
    <t>Developed Public Market Equities….................................................................................</t>
  </si>
  <si>
    <t>Emerging Public Market Equities….................................................................................</t>
  </si>
  <si>
    <t>Fixed Income…................................................................................................................</t>
  </si>
  <si>
    <t>Private Real Estate….........................................................................................................</t>
  </si>
  <si>
    <t>Hedge Funds….................................................................................................................</t>
  </si>
  <si>
    <t>Opportunistic Fixed Income…...........................................................................................</t>
  </si>
  <si>
    <t>Total….............................................................................................................................</t>
  </si>
  <si>
    <t>Service Cost…............................................................</t>
  </si>
  <si>
    <t>Interest…....................................................................</t>
  </si>
  <si>
    <t>Changes of Benefit Terms….........................................</t>
  </si>
  <si>
    <t>Changes of Assumptions…...........................................</t>
  </si>
  <si>
    <t>Contributions - Employer…..........................................</t>
  </si>
  <si>
    <t>Contributions - Employee….........................................</t>
  </si>
  <si>
    <t>Net Investment Income…..............................................</t>
  </si>
  <si>
    <t>Benefit Payments…......................................................</t>
  </si>
  <si>
    <t>Administrative Expenses…...........................................</t>
  </si>
  <si>
    <t>Other Changes…..........................................................</t>
  </si>
  <si>
    <t>Net Changes…............................................................</t>
  </si>
  <si>
    <t>Retirees and Beneficiaries Receiving Benefits……....................</t>
  </si>
  <si>
    <t>Active Members…….......................................................................</t>
  </si>
  <si>
    <t xml:space="preserve">   Total QPP Membership…............................................................</t>
  </si>
  <si>
    <t>Retirees Receiving or Eligible to Receive Benefits…</t>
  </si>
  <si>
    <t>Active Members….................................................</t>
  </si>
  <si>
    <t xml:space="preserve">   Total Membership…............................................</t>
  </si>
  <si>
    <t>QPP</t>
  </si>
  <si>
    <t>TRS…......................</t>
  </si>
  <si>
    <t>Fiscal</t>
  </si>
  <si>
    <t>Aggregate</t>
  </si>
  <si>
    <t>Contribution</t>
  </si>
  <si>
    <t>City</t>
  </si>
  <si>
    <t>NYCERS…….............</t>
  </si>
  <si>
    <t>BERS…....................</t>
  </si>
  <si>
    <t>POLICE….................</t>
  </si>
  <si>
    <t>FIRE…......................</t>
  </si>
  <si>
    <t xml:space="preserve">   TOTAL .................</t>
  </si>
  <si>
    <t xml:space="preserve">2020 (G)/L. . . . . .. . . . . . . . . . . . . . . .        </t>
  </si>
  <si>
    <t>6 Years (Closed)</t>
  </si>
  <si>
    <r>
      <t>Assumed rate of return</t>
    </r>
    <r>
      <rPr>
        <vertAlign val="superscript"/>
        <sz val="11"/>
        <color rgb="FF231F20"/>
        <rFont val="Times New Roman"/>
        <family val="1"/>
      </rPr>
      <t>3</t>
    </r>
    <r>
      <rPr>
        <sz val="11"/>
        <color rgb="FF231F20"/>
        <rFont val="Times New Roman"/>
        <family val="1"/>
      </rPr>
      <t xml:space="preserve">  . . . . . . . . . .</t>
    </r>
  </si>
  <si>
    <r>
      <t xml:space="preserve">     Post-retirement mortality</t>
    </r>
    <r>
      <rPr>
        <vertAlign val="superscript"/>
        <sz val="11"/>
        <color rgb="FF231F20"/>
        <rFont val="Times New Roman"/>
        <family val="1"/>
      </rPr>
      <t>4</t>
    </r>
    <r>
      <rPr>
        <sz val="11"/>
        <color rgb="FF231F20"/>
        <rFont val="Times New Roman"/>
        <family val="1"/>
      </rPr>
      <t xml:space="preserve">   . . . .</t>
    </r>
  </si>
  <si>
    <r>
      <t>disability, service retirement</t>
    </r>
    <r>
      <rPr>
        <vertAlign val="superscript"/>
        <sz val="11"/>
        <color rgb="FF231F20"/>
        <rFont val="Times New Roman"/>
        <family val="1"/>
      </rPr>
      <t>4</t>
    </r>
    <r>
      <rPr>
        <sz val="11"/>
        <color rgb="FF231F20"/>
        <rFont val="Times New Roman"/>
        <family val="1"/>
      </rPr>
      <t xml:space="preserve">  . . . . </t>
    </r>
  </si>
  <si>
    <t>Terminated Nonvested…….........................................................................</t>
  </si>
  <si>
    <t>Tables adopted by the respective Boards of Trustees during Fiscal Year 2019.</t>
  </si>
  <si>
    <t>Tables adopted by the respective Boards of Trustees during Fiscal Year 2019.  Applies mortality improvement scale MP-2020 published by the Society of Actuaries.</t>
  </si>
  <si>
    <t xml:space="preserve">2019 Method Change. . . . . .. . . .                                                           </t>
  </si>
  <si>
    <t xml:space="preserve">2017 Assumption Change. . . . . .. . . .                                                           </t>
  </si>
  <si>
    <t xml:space="preserve">2019 Assumption Change. . . . . .. . . .                                                           </t>
  </si>
  <si>
    <t>Tables adopted by the respective Boards of Trustees during Fiscal Year 2019.  Applies mortality improvement scale MP-2018 published by the Society of Actuaries.</t>
  </si>
  <si>
    <t>Differences b/t Expected and Actual Experience……</t>
  </si>
  <si>
    <t xml:space="preserve">2021 (G)/L. . . . . .. . . . . . . . . . . . . . . .        </t>
  </si>
  <si>
    <t>Tables adopted by the respective Boards of Trustees during Fiscal Year 2019.  Applies mortality improvement scale MP-2020 published by the Society of Actuaries to active ordinary death mortality rates and pre-commencement mortality rates for deferred vesteds.</t>
  </si>
  <si>
    <t>Deferred Vested Members Not Yet Receiving Benefits……..</t>
  </si>
  <si>
    <t>Projected payroll at time 1.0 under previous roll-forward methodology through 2018.  Actual payroll at valuation date (time = 0) beginning in 2019.</t>
  </si>
  <si>
    <t>5-year moving average of fair value</t>
  </si>
  <si>
    <t>6-year moving average of fair value</t>
  </si>
  <si>
    <t>June 30, 2022</t>
  </si>
  <si>
    <t>June 30, 2021</t>
  </si>
  <si>
    <t>June 30, 2020</t>
  </si>
  <si>
    <t>June 30, 2019</t>
  </si>
  <si>
    <t>June 30, 2018</t>
  </si>
  <si>
    <t>June 30, 2017</t>
  </si>
  <si>
    <t>June 30, 2016</t>
  </si>
  <si>
    <t>June 30, 2015</t>
  </si>
  <si>
    <t>June 30, 2014</t>
  </si>
  <si>
    <t>June 30, 2013</t>
  </si>
  <si>
    <t>June 30, 2012</t>
  </si>
  <si>
    <t>June 30, 2023</t>
  </si>
  <si>
    <t xml:space="preserve">2022 (G)/L. . . . . .. . . . . . . . . . . . . . . .        </t>
  </si>
  <si>
    <t xml:space="preserve">2023 (G)/L. . . . . .. . . . . . . . . . . . . . . .        </t>
  </si>
  <si>
    <t>TRS ….......................................................................................................</t>
  </si>
  <si>
    <t>BERS…..........................…......................................................................</t>
  </si>
  <si>
    <t>Actuarial</t>
  </si>
  <si>
    <t>Actuarial/Actual</t>
  </si>
  <si>
    <t>Market Value Restart as of June 30, 2019. The AVA is constrained to be no more than 20% from the Market Value of Assets.</t>
  </si>
  <si>
    <t>The Entry Age Normal Cost Method (EAN) of funding is utilized by the Actuary to calculate the contributions required of the Employer. Under this method, the Actuarial Present Value (APV) of Benefits (APVB) of each individual included in the actuarial valuation is allocated on a level basis over the earnings (or service) of the individual between entry age and assumed exit ages. The employer portion of this APV allocated to a valuation year is the Normal Cost. The portion of this APV not provided for at a valuation date by the APV of Future  Normal Costs or future member contributions is the Accrued Liability (AL). The excess, if any, of the AL over the Actuarial Value of Assets (AVA) is the Unfunded Accrued Liability (UAL). Under this method, actuarial gains (losses), as they occur, reduce (increase) the UAL and are explicitly identified and amortized. Increases (decreases) in obligations due to benefit changes, actuarial assumption changes and/or actuarial method changes are also explicitly identified and amortized.</t>
  </si>
  <si>
    <t>In general, Merit and Promotion increases, plus assumed General Wage Increases                      of 3.0% per year.</t>
  </si>
  <si>
    <t xml:space="preserve">1.5% per annum for AutoCOLA.                         2.5% per annum for Escalation. </t>
  </si>
  <si>
    <t xml:space="preserve">1.5% per annum for AutoCOLA.                             2.5% per annum for Escalation. </t>
  </si>
  <si>
    <t>QPP Membership at June 30, 2023</t>
  </si>
  <si>
    <t>Membership at June 30, 2023</t>
  </si>
  <si>
    <t>Changes for the Year 2024:</t>
  </si>
  <si>
    <t>Balances at June 30, 2024…..................................................</t>
  </si>
  <si>
    <t>Fiscal Year 2024</t>
  </si>
  <si>
    <t xml:space="preserve">---- </t>
  </si>
  <si>
    <t xml:space="preserve">----  </t>
  </si>
  <si>
    <t>$3, 593,742</t>
  </si>
  <si>
    <t>As of June 30, 2024 and June 30, 2023, the dates of the most recent actuarial valuations, system-wide membership data for the
QPPs are as follows:</t>
  </si>
  <si>
    <t>Year 2025</t>
  </si>
  <si>
    <t>Year 2024</t>
  </si>
  <si>
    <t>QPP Membership at June 30, 2024</t>
  </si>
  <si>
    <t>Membership at June 30, 2024</t>
  </si>
  <si>
    <t>The total pension liabilities in the June 30, 2024 and June 30, 2023  actuarial valuations were determined using the following actuarial assumptions, applied to all periods included in the measurement:</t>
  </si>
  <si>
    <t>Pursuant to Section 96 of the New York City Charter, studies of the actuarial assumptions used to value liabilities of the five
actuarially-funded NYCRS are conducted every two years.</t>
  </si>
  <si>
    <t>In accordance with the ACCNY and with appropriate practice, the Boards of Trustees of the five actuarially-funded NYCRS
are to periodically review and adopt actuarial assumptions as proposed by the Actuary for use in the determination of
Employer Contributions.</t>
  </si>
  <si>
    <t>Bolton, Inc. published their study in June 2019. They analyzed the experience for the 4-year and 10-year periods ended June 30,
2017, and made recommendations with respect to the actuarial assumptions and methods based on their analysis. Based, in part, on
these recommendations, the Actuary proposed new assumptions and methods for use in determining Employer Contributions for
Fiscal Years beginning on and after July 1, 2018. These assumptions and methods have been adopted by the Board of Trustees during
Fiscal Year 2019. These assumptions and methods were revised in Fiscal Year 2021 and collectively, this current set of assumptions
is known as the Revised 2021 A&amp;M.</t>
  </si>
  <si>
    <t>The long-term expected rate of return for each of the pension funds is 7.0% per annum. This is based upon weighted expected
real arithmetic rates of return (RROR) ranging from 4.9% to 6.2% and a long-term Consumer Price Inflation assumption of 2.5%
offset by investment related expenses. The target asset allocation of each of the funds and the expected RROR for each of the asset
classes are summarized in the following tables:</t>
  </si>
  <si>
    <t>Balances at June 30, 2023</t>
  </si>
  <si>
    <t>Changes for the Year 2025:</t>
  </si>
  <si>
    <t>Balances at June 30, 2025…..................................................</t>
  </si>
  <si>
    <t>Fiscal Year 2025</t>
  </si>
  <si>
    <t>Pension Expense recognized by the City for the Fiscal Years ended June 30, 2025 and June 30, 2024</t>
  </si>
  <si>
    <t>Deferred outflows of resources and deferred inflows of resources as of June 30, 2025 and June 30, 2024</t>
  </si>
  <si>
    <t>Amounts reported as deferred outflows of resources and deferred inflows of resources at June 30, 2025</t>
  </si>
  <si>
    <t>Actuarially Determined Contribution</t>
  </si>
  <si>
    <t xml:space="preserve">     Actuarially required contributions</t>
  </si>
  <si>
    <t>The above actuarially determined and contractually required contributions were developed using a One-Year Lag Methodology, under which the actuarial valuation determines the employer contribution for the second following fiscal year (e.g. Fiscal Year 2026 contributions were determined using an actuarial valuation as of June 30, 2024). The methods and assumptions used to determine the actuarially determined and contractually required contributions are as follows:</t>
  </si>
  <si>
    <t>June 30, 2024</t>
  </si>
  <si>
    <t xml:space="preserve">2023 Plan Change. .. . . . . . . . . . . . . . . . . . . .                                              </t>
  </si>
  <si>
    <t xml:space="preserve">2024 (G)/L. . . . . .. . . . . . . . . . . . </t>
  </si>
  <si>
    <t>Varies by System</t>
  </si>
  <si>
    <t>As of June 30, 2019, applied mortality improvement scale MP-2020 published by the Society of Actuaries to post-retirement mortality, active ordinary death mortality rates, and pre-commencement mortality rates for deferred vesteds.  Prior to June 30, 2019, MP-2018 was applied to post-retirement mortality.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</si>
</sst>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5" formatCode="&quot;$&quot;#,##0_);\(&quot;$&quot;#,##0\)"/>
    <numFmt numFmtId="6" formatCode="&quot;$&quot;#,##0_);[Red]\(&quot;$&quot;#,##0\)"/>
    <numFmt numFmtId="7" formatCode="&quot;$&quot;#,##0.00_);\(&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_(&quot;$&quot;* #,##0_);_(&quot;$&quot;* \(#,##0\);_(&quot;$&quot;* &quot;-&quot;??_);_(@_)"/>
    <numFmt numFmtId="166" formatCode="_(* #,##0_);_(* \(#,##0\);_(* &quot;-&quot;??_);_(@_)"/>
    <numFmt numFmtId="167" formatCode="&quot;$&quot;#,##0.0_);\(&quot;$&quot;#,##0.0\)"/>
    <numFmt numFmtId="168" formatCode="_(&quot;$&quot;* #,##0.0_);_(&quot;$&quot;* \(#,##0.0\);_(&quot;$&quot;* &quot;-&quot;??_);_(@_)"/>
    <numFmt numFmtId="169" formatCode="0.000%"/>
    <numFmt numFmtId="170" formatCode="[$-409]mmmm\ d\,\ yyyy;@"/>
    <numFmt numFmtId="171" formatCode="_._.* #,##0_)_%;_._.* \(#,##0\)_%;_._.* 0_)_%;_._.@_)_%"/>
    <numFmt numFmtId="172" formatCode="_._.* #,##0.0_)_%;_._.* \(#,##0.0\)_%"/>
    <numFmt numFmtId="173" formatCode="_._.* #,##0.00_)_%;_._.* \(#,##0.00\)_%"/>
    <numFmt numFmtId="174" formatCode="_._.* #,##0.000_)_%;_._.* \(#,##0.000\)_%"/>
    <numFmt numFmtId="175" formatCode="_._.* #,##0.0000_)_%;_._.* \(#,##0.0000\)_%"/>
    <numFmt numFmtId="176" formatCode="_._.&quot;$&quot;* #,##0_)_%;_._.&quot;$&quot;* \(#,##0\)_%;_._.&quot;$&quot;* 0_)_%;_._.@_)_%"/>
    <numFmt numFmtId="177" formatCode="_._.&quot;$&quot;* #,##0.0_)_%;_._.&quot;$&quot;* \(#,##0.0\)_%"/>
    <numFmt numFmtId="178" formatCode="_._.&quot;$&quot;* #,##0.00_)_%;_._.&quot;$&quot;* \(#,##0.00\)_%"/>
    <numFmt numFmtId="179" formatCode="_._.&quot;$&quot;* #,##0.000_)_%;_._.&quot;$&quot;* \(#,##0.000\)_%"/>
    <numFmt numFmtId="180" formatCode="_._.&quot;$&quot;* #,##0.0000_)_%;_._.&quot;$&quot;* \(#,##0.0000\)_%"/>
    <numFmt numFmtId="181" formatCode="mmmm\ d\,\ yyyy"/>
    <numFmt numFmtId="182" formatCode="0\ %"/>
    <numFmt numFmtId="183" formatCode="_._._(* 0_)%;_._.* \(0\)%"/>
    <numFmt numFmtId="184" formatCode="_(0.0_)%;\(0.0\)%"/>
    <numFmt numFmtId="185" formatCode="_._._(* 0.0_)%;_._.* \(0.0\)%"/>
    <numFmt numFmtId="186" formatCode="_(0.00_)%;\(0.00\)%"/>
    <numFmt numFmtId="187" formatCode="_._._(* 0.00_)%;_._.* \(0.00\)%"/>
    <numFmt numFmtId="188" formatCode="_(0.000_)%;\(0.000\)%"/>
    <numFmt numFmtId="189" formatCode="_._._(* 0.000_)%;_._.* \(0.000\)%"/>
    <numFmt numFmtId="190" formatCode="_(0.0000_)%;\(0.0000\)%"/>
    <numFmt numFmtId="191" formatCode="_._._(* 0.0000_)%;_._.* \(0.0000\)%"/>
    <numFmt numFmtId="192" formatCode="_(* #,##0_);_(* \(#,##0\);_(* 0_);_(@_)"/>
    <numFmt numFmtId="193" formatCode="_(* #,##0.0_);_(* \(#,##0.0\)"/>
    <numFmt numFmtId="194" formatCode="_(* #,##0.00_);_(* \(#,##0.00\)"/>
    <numFmt numFmtId="195" formatCode="_(* #,##0.000_);_(* \(#,##0.000\)"/>
    <numFmt numFmtId="196" formatCode="_(* #,##0.0000_);_(* \(#,##0.0000\)"/>
    <numFmt numFmtId="197" formatCode="_(&quot;$&quot;* #,##0_);_(&quot;$&quot;* \(#,##0\);_(&quot;$&quot;* 0_);_(@_)"/>
    <numFmt numFmtId="198" formatCode="_(&quot;$&quot;* #,##0.0_);_(&quot;$&quot;* \(#,##0.0\)"/>
    <numFmt numFmtId="199" formatCode="_(&quot;$&quot;* #,##0.00_);_(&quot;$&quot;* \(#,##0.00\)"/>
    <numFmt numFmtId="200" formatCode="_(&quot;$&quot;* #,##0.000_);_(&quot;$&quot;* \(#,##0.000\)"/>
    <numFmt numFmtId="201" formatCode="_(&quot;$&quot;* #,##0.0000_);_(&quot;$&quot;* \(#,##0.0000\)"/>
    <numFmt numFmtId="202" formatCode="#,##0\ \ \ ;\(#,##0\)\ \ ;\—\ \ \ \ "/>
    <numFmt numFmtId="203" formatCode="&quot;$&quot;#,##0.0"/>
    <numFmt numFmtId="204" formatCode="_(&quot;$&quot;* #,##0.0_);_(&quot;$&quot;* \(#,##0.0\);_(&quot;$&quot;* &quot;-&quot;_);_(@_)"/>
    <numFmt numFmtId="205" formatCode="_(* #,##0_);_(* \(#,##0\)"/>
  </numFmts>
  <fonts count="100">
    <font>
      <sz val="11"/>
      <color theme="1"/>
      <name val="Calibri"/>
      <family val="2"/>
      <scheme val="minor"/>
    </font>
    <font>
      <sz val="11"/>
      <name val="Calibri"/>
      <family val="2"/>
      <scheme val="minor"/>
    </font>
    <font>
      <sz val="11"/>
      <color theme="1"/>
      <name val="Calibri"/>
      <family val="2"/>
      <scheme val="minor"/>
    </font>
    <font>
      <sz val="8"/>
      <name val="Calibri"/>
      <family val="2"/>
      <scheme val="minor"/>
    </font>
    <font>
      <sz val="10"/>
      <color theme="1"/>
      <name val="Arial"/>
      <family val="2"/>
    </font>
    <font>
      <sz val="12"/>
      <name val="Arial"/>
      <family val="2"/>
    </font>
    <font>
      <sz val="12"/>
      <color theme="1"/>
      <name val="Arial"/>
      <family val="2"/>
    </font>
    <font>
      <sz val="12"/>
      <name val="Arial MT"/>
    </font>
    <font>
      <sz val="10"/>
      <name val="Arial"/>
      <family val="2"/>
    </font>
    <font>
      <sz val="10"/>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0"/>
      <color indexed="8"/>
      <name val="Arial"/>
      <family val="2"/>
    </font>
    <font>
      <sz val="10"/>
      <color indexed="10"/>
      <name val="Arial"/>
      <family val="2"/>
    </font>
    <font>
      <b/>
      <sz val="13"/>
      <name val="Arial"/>
      <family val="2"/>
    </font>
    <font>
      <b/>
      <sz val="10"/>
      <name val="Arial"/>
      <family val="2"/>
    </font>
    <font>
      <b/>
      <sz val="9"/>
      <name val="Arial"/>
      <family val="2"/>
    </font>
    <font>
      <b/>
      <sz val="11"/>
      <name val="Arial"/>
      <family val="2"/>
    </font>
    <font>
      <u val="singleAccounting"/>
      <sz val="10"/>
      <name val="Times New Roman"/>
      <family val="1"/>
    </font>
    <font>
      <b/>
      <sz val="10"/>
      <name val="Times New Roman"/>
      <family val="1"/>
    </font>
    <font>
      <i/>
      <sz val="10"/>
      <name val="Times New Roman"/>
      <family val="1"/>
    </font>
    <font>
      <b/>
      <i/>
      <sz val="10"/>
      <name val="Times New Roman"/>
      <family val="1"/>
    </font>
    <font>
      <sz val="11"/>
      <name val="Times New Roman"/>
      <family val="1"/>
    </font>
    <font>
      <u val="singleAccounting"/>
      <sz val="11"/>
      <name val="Times New Roman"/>
      <family val="1"/>
    </font>
    <font>
      <b/>
      <sz val="11"/>
      <name val="Times New Roman"/>
      <family val="1"/>
    </font>
    <font>
      <i/>
      <sz val="11"/>
      <name val="Times New Roman"/>
      <family val="1"/>
    </font>
    <font>
      <b/>
      <i/>
      <sz val="11"/>
      <name val="Times New Roman"/>
      <family val="1"/>
    </font>
    <font>
      <sz val="10"/>
      <color rgb="FF000000"/>
      <name val="Times New Roman"/>
      <family val="1"/>
    </font>
    <font>
      <u/>
      <sz val="10.45"/>
      <color indexed="12"/>
      <name val="Arial"/>
      <family val="2"/>
    </font>
    <font>
      <sz val="12"/>
      <name val="Courier New"/>
      <family val="3"/>
    </font>
    <font>
      <sz val="11"/>
      <color theme="1"/>
      <name val="Times New Roman"/>
      <family val="1"/>
    </font>
    <font>
      <b/>
      <u/>
      <sz val="11"/>
      <color theme="1"/>
      <name val="Times New Roman"/>
      <family val="1"/>
    </font>
    <font>
      <vertAlign val="superscript"/>
      <sz val="11"/>
      <color theme="1"/>
      <name val="Times New Roman"/>
      <family val="1"/>
    </font>
    <font>
      <u val="singleAccounting"/>
      <sz val="11"/>
      <color theme="1"/>
      <name val="Times New Roman"/>
      <family val="1"/>
    </font>
    <font>
      <sz val="10"/>
      <color theme="1"/>
      <name val="Times New Roman"/>
      <family val="1"/>
    </font>
    <font>
      <sz val="11"/>
      <color rgb="FF000000"/>
      <name val="Times New Roman"/>
      <family val="1"/>
    </font>
    <font>
      <sz val="11"/>
      <color rgb="FF231F20"/>
      <name val="Times New Roman"/>
      <family val="1"/>
    </font>
    <font>
      <b/>
      <sz val="11"/>
      <color rgb="FF231F20"/>
      <name val="Times New Roman"/>
      <family val="1"/>
    </font>
    <font>
      <i/>
      <sz val="11"/>
      <color rgb="FF231F20"/>
      <name val="Times New Roman"/>
      <family val="1"/>
    </font>
    <font>
      <u/>
      <sz val="11"/>
      <color theme="1"/>
      <name val="Times New Roman"/>
      <family val="1"/>
    </font>
    <font>
      <b/>
      <sz val="11"/>
      <color theme="1"/>
      <name val="Times New Roman"/>
      <family val="1"/>
    </font>
    <font>
      <b/>
      <sz val="14"/>
      <color theme="1"/>
      <name val="Times New Roman"/>
      <family val="1"/>
    </font>
    <font>
      <b/>
      <sz val="14"/>
      <name val="Times New Roman"/>
      <family val="1"/>
    </font>
    <font>
      <b/>
      <u/>
      <sz val="11"/>
      <name val="Times New Roman"/>
      <family val="1"/>
    </font>
    <font>
      <b/>
      <sz val="11"/>
      <color rgb="FF7030A0"/>
      <name val="Times New Roman"/>
      <family val="1"/>
    </font>
    <font>
      <b/>
      <vertAlign val="superscript"/>
      <sz val="11"/>
      <name val="Times New Roman"/>
      <family val="1"/>
    </font>
    <font>
      <vertAlign val="superscript"/>
      <sz val="11"/>
      <name val="Times New Roman"/>
      <family val="1"/>
    </font>
    <font>
      <sz val="9"/>
      <color theme="1"/>
      <name val="Times New Roman"/>
      <family val="1"/>
    </font>
    <font>
      <b/>
      <sz val="12"/>
      <color rgb="FF231F20"/>
      <name val="Times New Roman"/>
      <family val="1"/>
    </font>
    <font>
      <vertAlign val="superscript"/>
      <sz val="11"/>
      <color rgb="FF231F20"/>
      <name val="Times New Roman"/>
      <family val="1"/>
    </font>
    <font>
      <b/>
      <vertAlign val="superscript"/>
      <sz val="10"/>
      <color rgb="FF231F20"/>
      <name val="Times New Roman"/>
      <family val="1"/>
    </font>
    <font>
      <sz val="10"/>
      <color rgb="FF231F20"/>
      <name val="Times New Roman"/>
      <family val="1"/>
    </font>
    <font>
      <u val="doubleAccounting"/>
      <sz val="11"/>
      <color theme="1"/>
      <name val="Times New Roman"/>
      <family val="1"/>
    </font>
    <font>
      <b/>
      <u/>
      <sz val="14"/>
      <color theme="1"/>
      <name val="Times New Roman"/>
      <family val="1"/>
    </font>
    <font>
      <b/>
      <sz val="9"/>
      <color theme="1"/>
      <name val="Times New Roman"/>
      <family val="1"/>
    </font>
    <font>
      <b/>
      <u/>
      <sz val="9"/>
      <color theme="1"/>
      <name val="Times New Roman"/>
      <family val="1"/>
    </font>
    <font>
      <u val="doubleAccounting"/>
      <sz val="9"/>
      <color theme="1"/>
      <name val="Times New Roman"/>
      <family val="1"/>
    </font>
    <font>
      <b/>
      <u/>
      <sz val="10"/>
      <name val="Times New Roman"/>
      <family val="1"/>
    </font>
    <font>
      <u/>
      <sz val="10"/>
      <name val="Times New Roman"/>
      <family val="1"/>
    </font>
    <font>
      <u val="doubleAccounting"/>
      <sz val="10"/>
      <name val="Times New Roman"/>
      <family val="1"/>
    </font>
    <font>
      <sz val="10"/>
      <name val="Calibri"/>
      <family val="2"/>
      <scheme val="minor"/>
    </font>
    <font>
      <b/>
      <sz val="10"/>
      <name val="Calibri"/>
      <family val="2"/>
      <scheme val="minor"/>
    </font>
    <font>
      <i/>
      <sz val="12"/>
      <color rgb="FF231F20"/>
      <name val="Times New Roman"/>
      <family val="1"/>
    </font>
    <font>
      <b/>
      <sz val="10"/>
      <color rgb="FF231F20"/>
      <name val="Times New Roman"/>
      <family val="1"/>
    </font>
    <font>
      <i/>
      <sz val="10"/>
      <color rgb="FF231F20"/>
      <name val="Times New Roman"/>
      <family val="1"/>
    </font>
    <font>
      <i/>
      <sz val="10"/>
      <color theme="1"/>
      <name val="Times New Roman"/>
      <family val="1"/>
    </font>
    <font>
      <i/>
      <vertAlign val="superscript"/>
      <sz val="10"/>
      <color rgb="FF231F20"/>
      <name val="Times New Roman"/>
      <family val="1"/>
    </font>
    <font>
      <i/>
      <vertAlign val="superscript"/>
      <sz val="10"/>
      <color theme="1"/>
      <name val="Times New Roman"/>
      <family val="1"/>
    </font>
    <font>
      <u val="doubleAccounting"/>
      <sz val="11"/>
      <name val="Times New Roman"/>
      <family val="1"/>
    </font>
    <font>
      <b/>
      <u/>
      <sz val="14"/>
      <color rgb="FFFF0000"/>
      <name val="Times New Roman"/>
      <family val="1"/>
    </font>
    <font>
      <b/>
      <sz val="14"/>
      <color rgb="FFFF0000"/>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patternFill>
    </fill>
  </fills>
  <borders count="23">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double">
        <color auto="1"/>
      </left>
      <right/>
      <top/>
      <bottom style="double">
        <color auto="1"/>
      </bottom>
      <diagonal/>
    </border>
    <border>
      <left/>
      <right style="double">
        <color auto="1"/>
      </right>
      <top/>
      <bottom style="double">
        <color auto="1"/>
      </bottom>
      <diagonal/>
    </border>
    <border>
      <left/>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top/>
      <bottom style="double">
        <color indexed="64"/>
      </bottom>
      <diagonal/>
    </border>
  </borders>
  <cellStyleXfs count="535">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4" fillId="0" borderId="0"/>
    <xf numFmtId="43" fontId="4" fillId="0" borderId="0" applyFont="0" applyFill="0" applyBorder="0" applyAlignment="0" applyProtection="0"/>
    <xf numFmtId="0" fontId="5"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6" fillId="0" borderId="0"/>
    <xf numFmtId="0" fontId="6" fillId="0" borderId="0"/>
    <xf numFmtId="0" fontId="5" fillId="0" borderId="0"/>
    <xf numFmtId="0" fontId="2" fillId="0" borderId="0"/>
    <xf numFmtId="37" fontId="7" fillId="0" borderId="0"/>
    <xf numFmtId="0" fontId="8" fillId="0" borderId="0"/>
    <xf numFmtId="0" fontId="2" fillId="0" borderId="0"/>
    <xf numFmtId="43" fontId="8" fillId="0" borderId="0" applyFont="0" applyFill="0" applyBorder="0" applyAlignment="0" applyProtection="0"/>
    <xf numFmtId="0" fontId="2" fillId="0" borderId="0"/>
    <xf numFmtId="9" fontId="4" fillId="0" borderId="0" applyFont="0" applyFill="0" applyBorder="0" applyAlignment="0" applyProtection="0"/>
    <xf numFmtId="0" fontId="2" fillId="0" borderId="0"/>
    <xf numFmtId="0" fontId="2" fillId="0" borderId="0"/>
    <xf numFmtId="0" fontId="2" fillId="0" borderId="0"/>
    <xf numFmtId="0" fontId="2" fillId="0" borderId="0"/>
    <xf numFmtId="0" fontId="9"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2" applyNumberFormat="0" applyAlignment="0" applyProtection="0"/>
    <xf numFmtId="0" fontId="14" fillId="21" borderId="13" applyNumberFormat="0" applyAlignment="0" applyProtection="0"/>
    <xf numFmtId="43" fontId="9" fillId="0" borderId="0" applyFont="0" applyFill="0" applyBorder="0" applyAlignment="0" applyProtection="0"/>
    <xf numFmtId="44" fontId="9" fillId="0" borderId="0" applyFont="0" applyFill="0" applyBorder="0" applyAlignment="0" applyProtection="0"/>
    <xf numFmtId="44" fontId="8"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14" applyNumberFormat="0" applyFill="0" applyAlignment="0" applyProtection="0"/>
    <xf numFmtId="0" fontId="18" fillId="0" borderId="15" applyNumberFormat="0" applyFill="0" applyAlignment="0" applyProtection="0"/>
    <xf numFmtId="0" fontId="19" fillId="0" borderId="16" applyNumberFormat="0" applyFill="0" applyAlignment="0" applyProtection="0"/>
    <xf numFmtId="0" fontId="19" fillId="0" borderId="0" applyNumberFormat="0" applyFill="0" applyBorder="0" applyAlignment="0" applyProtection="0"/>
    <xf numFmtId="0" fontId="20" fillId="7" borderId="12" applyNumberFormat="0" applyAlignment="0" applyProtection="0"/>
    <xf numFmtId="0" fontId="21" fillId="0" borderId="17" applyNumberFormat="0" applyFill="0" applyAlignment="0" applyProtection="0"/>
    <xf numFmtId="0" fontId="22" fillId="22" borderId="0" applyNumberFormat="0" applyBorder="0" applyAlignment="0" applyProtection="0"/>
    <xf numFmtId="0" fontId="27" fillId="0" borderId="0"/>
    <xf numFmtId="0" fontId="8" fillId="23" borderId="18" applyNumberFormat="0" applyFont="0" applyAlignment="0" applyProtection="0"/>
    <xf numFmtId="0" fontId="23" fillId="20" borderId="19" applyNumberFormat="0" applyAlignment="0" applyProtection="0"/>
    <xf numFmtId="9" fontId="9" fillId="0" borderId="0" applyFont="0" applyFill="0" applyBorder="0" applyAlignment="0" applyProtection="0"/>
    <xf numFmtId="0" fontId="24" fillId="0" borderId="0" applyNumberFormat="0" applyFill="0" applyBorder="0" applyAlignment="0" applyProtection="0"/>
    <xf numFmtId="0" fontId="25" fillId="0" borderId="20" applyNumberFormat="0" applyFill="0" applyAlignment="0" applyProtection="0"/>
    <xf numFmtId="0" fontId="26"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0"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27" fillId="11" borderId="0" applyNumberFormat="0" applyBorder="0" applyAlignment="0" applyProtection="0"/>
    <xf numFmtId="0" fontId="27" fillId="3" borderId="0" applyNumberFormat="0" applyBorder="0" applyAlignment="0" applyProtection="0"/>
    <xf numFmtId="0" fontId="33" fillId="4" borderId="0" applyNumberFormat="0" applyBorder="0" applyAlignment="0" applyProtection="0"/>
    <xf numFmtId="0" fontId="28" fillId="19" borderId="0" applyNumberFormat="0" applyBorder="0" applyAlignment="0" applyProtection="0"/>
    <xf numFmtId="0" fontId="28" fillId="13" borderId="0" applyNumberFormat="0" applyBorder="0" applyAlignment="0" applyProtection="0"/>
    <xf numFmtId="0" fontId="27" fillId="9" borderId="0" applyNumberFormat="0" applyBorder="0" applyAlignment="0" applyProtection="0"/>
    <xf numFmtId="0" fontId="27" fillId="6" borderId="0" applyNumberFormat="0" applyBorder="0" applyAlignment="0" applyProtection="0"/>
    <xf numFmtId="0" fontId="31" fillId="21" borderId="13" applyNumberFormat="0" applyAlignment="0" applyProtection="0"/>
    <xf numFmtId="0" fontId="27" fillId="8" borderId="0" applyNumberFormat="0" applyBorder="0" applyAlignment="0" applyProtection="0"/>
    <xf numFmtId="0" fontId="27" fillId="4" borderId="0" applyNumberFormat="0" applyBorder="0" applyAlignment="0" applyProtection="0"/>
    <xf numFmtId="0" fontId="27" fillId="8" borderId="0" applyNumberFormat="0" applyBorder="0" applyAlignment="0" applyProtection="0"/>
    <xf numFmtId="0" fontId="36" fillId="0" borderId="16" applyNumberFormat="0" applyFill="0" applyAlignment="0" applyProtection="0"/>
    <xf numFmtId="0" fontId="38" fillId="0" borderId="17" applyNumberFormat="0" applyFill="0" applyAlignment="0" applyProtection="0"/>
    <xf numFmtId="0" fontId="39" fillId="22" borderId="0" applyNumberFormat="0" applyBorder="0" applyAlignment="0" applyProtection="0"/>
    <xf numFmtId="0" fontId="4" fillId="0" borderId="0"/>
    <xf numFmtId="0" fontId="9" fillId="0" borderId="0"/>
    <xf numFmtId="0" fontId="27" fillId="23" borderId="18" applyNumberFormat="0" applyFont="0" applyAlignment="0" applyProtection="0"/>
    <xf numFmtId="0" fontId="40" fillId="20" borderId="19" applyNumberFormat="0" applyAlignment="0" applyProtection="0"/>
    <xf numFmtId="9" fontId="8" fillId="0" borderId="0" applyFont="0" applyFill="0" applyBorder="0" applyAlignment="0" applyProtection="0"/>
    <xf numFmtId="9" fontId="8" fillId="0" borderId="0" applyFont="0" applyFill="0" applyBorder="0" applyAlignment="0" applyProtection="0"/>
    <xf numFmtId="0" fontId="35" fillId="0" borderId="15" applyNumberFormat="0" applyFill="0" applyAlignment="0" applyProtection="0"/>
    <xf numFmtId="0" fontId="32" fillId="0" borderId="0" applyNumberFormat="0" applyFill="0" applyBorder="0" applyAlignment="0" applyProtection="0"/>
    <xf numFmtId="0" fontId="27" fillId="2" borderId="0" applyNumberFormat="0" applyBorder="0" applyAlignment="0" applyProtection="0"/>
    <xf numFmtId="0" fontId="27" fillId="5" borderId="0" applyNumberFormat="0" applyBorder="0" applyAlignment="0" applyProtection="0"/>
    <xf numFmtId="0" fontId="29" fillId="3" borderId="0" applyNumberFormat="0" applyBorder="0" applyAlignment="0" applyProtection="0"/>
    <xf numFmtId="0" fontId="36" fillId="0" borderId="0" applyNumberFormat="0" applyFill="0" applyBorder="0" applyAlignment="0" applyProtection="0"/>
    <xf numFmtId="43" fontId="4" fillId="0" borderId="0" applyFont="0" applyFill="0" applyBorder="0" applyAlignment="0" applyProtection="0"/>
    <xf numFmtId="0" fontId="27" fillId="10" borderId="0" applyNumberFormat="0" applyBorder="0" applyAlignment="0" applyProtection="0"/>
    <xf numFmtId="0" fontId="28" fillId="14" borderId="0" applyNumberFormat="0" applyBorder="0" applyAlignment="0" applyProtection="0"/>
    <xf numFmtId="0" fontId="42" fillId="0" borderId="0" applyNumberFormat="0" applyFill="0" applyBorder="0" applyAlignment="0" applyProtection="0"/>
    <xf numFmtId="0" fontId="37" fillId="7" borderId="12" applyNumberFormat="0" applyAlignment="0" applyProtection="0"/>
    <xf numFmtId="0" fontId="28" fillId="9" borderId="0" applyNumberFormat="0" applyBorder="0" applyAlignment="0" applyProtection="0"/>
    <xf numFmtId="0" fontId="28" fillId="12" borderId="0" applyNumberFormat="0" applyBorder="0" applyAlignment="0" applyProtection="0"/>
    <xf numFmtId="0" fontId="28" fillId="18" borderId="0" applyNumberFormat="0" applyBorder="0" applyAlignment="0" applyProtection="0"/>
    <xf numFmtId="0" fontId="30" fillId="20" borderId="12" applyNumberFormat="0" applyAlignment="0" applyProtection="0"/>
    <xf numFmtId="0" fontId="28" fillId="16" borderId="0" applyNumberFormat="0" applyBorder="0" applyAlignment="0" applyProtection="0"/>
    <xf numFmtId="0" fontId="41" fillId="0" borderId="20" applyNumberFormat="0" applyFill="0" applyAlignment="0" applyProtection="0"/>
    <xf numFmtId="0" fontId="28" fillId="14" borderId="0" applyNumberFormat="0" applyBorder="0" applyAlignment="0" applyProtection="0"/>
    <xf numFmtId="0" fontId="34" fillId="0" borderId="14" applyNumberFormat="0" applyFill="0" applyAlignment="0" applyProtection="0"/>
    <xf numFmtId="0" fontId="28" fillId="17" borderId="0" applyNumberFormat="0" applyBorder="0" applyAlignment="0" applyProtection="0"/>
    <xf numFmtId="0" fontId="28" fillId="15" borderId="0" applyNumberFormat="0" applyBorder="0" applyAlignment="0" applyProtection="0"/>
    <xf numFmtId="0" fontId="28" fillId="10" borderId="0" applyNumberFormat="0" applyBorder="0" applyAlignment="0" applyProtection="0"/>
    <xf numFmtId="0" fontId="27" fillId="5" borderId="0" applyNumberFormat="0" applyBorder="0" applyAlignment="0" applyProtection="0"/>
    <xf numFmtId="0" fontId="27" fillId="7" borderId="0" applyNumberFormat="0" applyBorder="0" applyAlignment="0" applyProtection="0"/>
    <xf numFmtId="0" fontId="28" fillId="13" borderId="0" applyNumberFormat="0" applyBorder="0" applyAlignment="0" applyProtection="0"/>
    <xf numFmtId="0" fontId="9" fillId="0" borderId="0" applyFill="0" applyBorder="0" applyAlignment="0" applyProtection="0"/>
    <xf numFmtId="0" fontId="9" fillId="0" borderId="0" applyFill="0" applyBorder="0" applyAlignment="0" applyProtection="0"/>
    <xf numFmtId="0" fontId="45" fillId="0" borderId="0" applyFill="0" applyBorder="0" applyProtection="0">
      <alignment horizontal="center" vertical="center"/>
    </xf>
    <xf numFmtId="171" fontId="47" fillId="0" borderId="0" applyFont="0" applyFill="0" applyBorder="0" applyAlignment="0" applyProtection="0"/>
    <xf numFmtId="172" fontId="47" fillId="0" borderId="0" applyFont="0" applyFill="0" applyBorder="0" applyAlignment="0" applyProtection="0"/>
    <xf numFmtId="173" fontId="47" fillId="0" borderId="0" applyFont="0" applyFill="0" applyBorder="0" applyAlignment="0" applyProtection="0"/>
    <xf numFmtId="174" fontId="47" fillId="0" borderId="0" applyFont="0" applyFill="0" applyBorder="0" applyAlignment="0" applyProtection="0"/>
    <xf numFmtId="175" fontId="47" fillId="0" borderId="0" applyFont="0" applyFill="0" applyBorder="0" applyAlignment="0" applyProtection="0"/>
    <xf numFmtId="0" fontId="43" fillId="0" borderId="0" applyFill="0" applyBorder="0" applyAlignment="0" applyProtection="0"/>
    <xf numFmtId="176" fontId="47" fillId="0" borderId="0" applyFont="0" applyFill="0" applyBorder="0" applyAlignment="0" applyProtection="0"/>
    <xf numFmtId="177" fontId="47" fillId="0" borderId="0" applyFont="0" applyFill="0" applyBorder="0" applyAlignment="0" applyProtection="0"/>
    <xf numFmtId="178" fontId="47" fillId="0" borderId="0" applyFont="0" applyFill="0" applyBorder="0" applyAlignment="0" applyProtection="0"/>
    <xf numFmtId="179" fontId="47" fillId="0" borderId="0" applyFont="0" applyFill="0" applyBorder="0" applyAlignment="0" applyProtection="0"/>
    <xf numFmtId="180" fontId="47" fillId="0" borderId="0" applyFont="0" applyFill="0" applyBorder="0" applyAlignment="0" applyProtection="0"/>
    <xf numFmtId="181" fontId="9" fillId="0" borderId="0" applyFont="0" applyFill="0" applyBorder="0" applyAlignment="0" applyProtection="0"/>
    <xf numFmtId="0" fontId="44" fillId="0" borderId="0" applyFill="0" applyAlignment="0" applyProtection="0"/>
    <xf numFmtId="0" fontId="44" fillId="0" borderId="6" applyFill="0" applyAlignment="0" applyProtection="0"/>
    <xf numFmtId="0" fontId="44" fillId="0" borderId="0" applyFill="0" applyAlignment="0" applyProtection="0"/>
    <xf numFmtId="0" fontId="48" fillId="0" borderId="0" applyFill="0" applyBorder="0" applyAlignment="0" applyProtection="0"/>
    <xf numFmtId="0" fontId="50" fillId="0" borderId="0" applyFill="0" applyBorder="0" applyAlignment="0" applyProtection="0"/>
    <xf numFmtId="0" fontId="49" fillId="0" borderId="0" applyFill="0" applyBorder="0" applyAlignment="0" applyProtection="0"/>
    <xf numFmtId="0" fontId="46" fillId="0" borderId="0" applyFill="0" applyBorder="0" applyAlignment="0" applyProtection="0"/>
    <xf numFmtId="9" fontId="47" fillId="0" borderId="0" applyFont="0" applyFill="0" applyBorder="0" applyAlignment="0" applyProtection="0"/>
    <xf numFmtId="182" fontId="47" fillId="0" borderId="0" applyFont="0" applyFill="0" applyBorder="0" applyAlignment="0" applyProtection="0"/>
    <xf numFmtId="183" fontId="47" fillId="0" borderId="0" applyFont="0" applyFill="0" applyBorder="0" applyAlignment="0" applyProtection="0"/>
    <xf numFmtId="184" fontId="47" fillId="0" borderId="0" applyFont="0" applyFill="0" applyBorder="0" applyAlignment="0" applyProtection="0"/>
    <xf numFmtId="185" fontId="47" fillId="0" borderId="0" applyFont="0" applyFill="0" applyBorder="0" applyAlignment="0" applyProtection="0"/>
    <xf numFmtId="186" fontId="47" fillId="0" borderId="0" applyFont="0" applyFill="0" applyBorder="0" applyAlignment="0" applyProtection="0"/>
    <xf numFmtId="187" fontId="47" fillId="0" borderId="0" applyFont="0" applyFill="0" applyBorder="0" applyAlignment="0" applyProtection="0"/>
    <xf numFmtId="188" fontId="47" fillId="0" borderId="0" applyFont="0" applyFill="0" applyBorder="0" applyAlignment="0" applyProtection="0"/>
    <xf numFmtId="189" fontId="47" fillId="0" borderId="0" applyFont="0" applyFill="0" applyBorder="0" applyAlignment="0" applyProtection="0"/>
    <xf numFmtId="190" fontId="47" fillId="0" borderId="0" applyFont="0" applyFill="0" applyBorder="0" applyAlignment="0" applyProtection="0"/>
    <xf numFmtId="191" fontId="47" fillId="0" borderId="0" applyFont="0" applyFill="0" applyBorder="0" applyAlignment="0" applyProtection="0"/>
    <xf numFmtId="192" fontId="47" fillId="0" borderId="0" applyFont="0" applyFill="0" applyBorder="0" applyAlignment="0" applyProtection="0"/>
    <xf numFmtId="193" fontId="47" fillId="0" borderId="0" applyFont="0" applyFill="0" applyBorder="0" applyAlignment="0" applyProtection="0"/>
    <xf numFmtId="194" fontId="47" fillId="0" borderId="0" applyFont="0" applyFill="0" applyBorder="0" applyAlignment="0" applyProtection="0"/>
    <xf numFmtId="195" fontId="47" fillId="0" borderId="0" applyFont="0" applyFill="0" applyBorder="0" applyAlignment="0" applyProtection="0"/>
    <xf numFmtId="196" fontId="47" fillId="0" borderId="0" applyFont="0" applyFill="0" applyBorder="0" applyAlignment="0" applyProtection="0"/>
    <xf numFmtId="197" fontId="47" fillId="0" borderId="0" applyFont="0" applyFill="0" applyBorder="0" applyAlignment="0" applyProtection="0"/>
    <xf numFmtId="198" fontId="47" fillId="0" borderId="0" applyFont="0" applyFill="0" applyBorder="0" applyAlignment="0" applyProtection="0"/>
    <xf numFmtId="199" fontId="47" fillId="0" borderId="0" applyFont="0" applyFill="0" applyBorder="0" applyAlignment="0" applyProtection="0"/>
    <xf numFmtId="200" fontId="47" fillId="0" borderId="0" applyFont="0" applyFill="0" applyBorder="0" applyAlignment="0" applyProtection="0"/>
    <xf numFmtId="201" fontId="47" fillId="0" borderId="0" applyFont="0" applyFill="0" applyBorder="0" applyAlignment="0" applyProtection="0"/>
    <xf numFmtId="0" fontId="51" fillId="0" borderId="0" applyFill="0" applyBorder="0" applyAlignment="0" applyProtection="0"/>
    <xf numFmtId="0" fontId="44" fillId="0" borderId="0" applyFill="0" applyBorder="0" applyProtection="0">
      <alignment horizontal="center" vertical="center"/>
    </xf>
    <xf numFmtId="171" fontId="52" fillId="0" borderId="0" applyFont="0" applyFill="0" applyBorder="0" applyAlignment="0" applyProtection="0"/>
    <xf numFmtId="172" fontId="52" fillId="0" borderId="0" applyFont="0" applyFill="0" applyBorder="0" applyAlignment="0" applyProtection="0"/>
    <xf numFmtId="173" fontId="52" fillId="0" borderId="0" applyFont="0" applyFill="0" applyBorder="0" applyAlignment="0" applyProtection="0"/>
    <xf numFmtId="174" fontId="52" fillId="0" borderId="0" applyFont="0" applyFill="0" applyBorder="0" applyAlignment="0" applyProtection="0"/>
    <xf numFmtId="175" fontId="52" fillId="0" borderId="0" applyFont="0" applyFill="0" applyBorder="0" applyAlignment="0" applyProtection="0"/>
    <xf numFmtId="176" fontId="52" fillId="0" borderId="0" applyFont="0" applyFill="0" applyBorder="0" applyAlignment="0" applyProtection="0"/>
    <xf numFmtId="177" fontId="52" fillId="0" borderId="0" applyFont="0" applyFill="0" applyBorder="0" applyAlignment="0" applyProtection="0"/>
    <xf numFmtId="178" fontId="52" fillId="0" borderId="0" applyFont="0" applyFill="0" applyBorder="0" applyAlignment="0" applyProtection="0"/>
    <xf numFmtId="179" fontId="52" fillId="0" borderId="0" applyFont="0" applyFill="0" applyBorder="0" applyAlignment="0" applyProtection="0"/>
    <xf numFmtId="180" fontId="52" fillId="0" borderId="0" applyFont="0" applyFill="0" applyBorder="0" applyAlignment="0" applyProtection="0"/>
    <xf numFmtId="181" fontId="51" fillId="0" borderId="0" applyFont="0" applyFill="0" applyBorder="0" applyAlignment="0" applyProtection="0"/>
    <xf numFmtId="0" fontId="46" fillId="0" borderId="0" applyFill="0" applyAlignment="0" applyProtection="0"/>
    <xf numFmtId="0" fontId="53" fillId="0" borderId="0" applyFill="0" applyBorder="0" applyAlignment="0" applyProtection="0"/>
    <xf numFmtId="0" fontId="55" fillId="0" borderId="0" applyFill="0" applyBorder="0" applyAlignment="0" applyProtection="0"/>
    <xf numFmtId="0" fontId="54" fillId="0" borderId="0" applyFill="0" applyBorder="0" applyAlignment="0" applyProtection="0"/>
    <xf numFmtId="9" fontId="52" fillId="0" borderId="0" applyFont="0" applyFill="0" applyBorder="0" applyAlignment="0" applyProtection="0"/>
    <xf numFmtId="182" fontId="52" fillId="0" borderId="0" applyFont="0" applyFill="0" applyBorder="0" applyAlignment="0" applyProtection="0"/>
    <xf numFmtId="183" fontId="52" fillId="0" borderId="0" applyFont="0" applyFill="0" applyBorder="0" applyAlignment="0" applyProtection="0"/>
    <xf numFmtId="184" fontId="52" fillId="0" borderId="0" applyFont="0" applyFill="0" applyBorder="0" applyAlignment="0" applyProtection="0"/>
    <xf numFmtId="185" fontId="52" fillId="0" borderId="0" applyFont="0" applyFill="0" applyBorder="0" applyAlignment="0" applyProtection="0"/>
    <xf numFmtId="186" fontId="52" fillId="0" borderId="0" applyFont="0" applyFill="0" applyBorder="0" applyAlignment="0" applyProtection="0"/>
    <xf numFmtId="187" fontId="52" fillId="0" borderId="0" applyFont="0" applyFill="0" applyBorder="0" applyAlignment="0" applyProtection="0"/>
    <xf numFmtId="188" fontId="52" fillId="0" borderId="0" applyFont="0" applyFill="0" applyBorder="0" applyAlignment="0" applyProtection="0"/>
    <xf numFmtId="189" fontId="52" fillId="0" borderId="0" applyFont="0" applyFill="0" applyBorder="0" applyAlignment="0" applyProtection="0"/>
    <xf numFmtId="190" fontId="52" fillId="0" borderId="0" applyFont="0" applyFill="0" applyBorder="0" applyAlignment="0" applyProtection="0"/>
    <xf numFmtId="191" fontId="52" fillId="0" borderId="0" applyFont="0" applyFill="0" applyBorder="0" applyAlignment="0" applyProtection="0"/>
    <xf numFmtId="192" fontId="52" fillId="0" borderId="0" applyFont="0" applyFill="0" applyBorder="0" applyAlignment="0" applyProtection="0"/>
    <xf numFmtId="193" fontId="52" fillId="0" borderId="0" applyFont="0" applyFill="0" applyBorder="0" applyAlignment="0" applyProtection="0"/>
    <xf numFmtId="194" fontId="52" fillId="0" borderId="0" applyFont="0" applyFill="0" applyBorder="0" applyAlignment="0" applyProtection="0"/>
    <xf numFmtId="195" fontId="52" fillId="0" borderId="0" applyFont="0" applyFill="0" applyBorder="0" applyAlignment="0" applyProtection="0"/>
    <xf numFmtId="196" fontId="52" fillId="0" borderId="0" applyFont="0" applyFill="0" applyBorder="0" applyAlignment="0" applyProtection="0"/>
    <xf numFmtId="197" fontId="52" fillId="0" borderId="0" applyFont="0" applyFill="0" applyBorder="0" applyAlignment="0" applyProtection="0"/>
    <xf numFmtId="198" fontId="52" fillId="0" borderId="0" applyFont="0" applyFill="0" applyBorder="0" applyAlignment="0" applyProtection="0"/>
    <xf numFmtId="199" fontId="52" fillId="0" borderId="0" applyFont="0" applyFill="0" applyBorder="0" applyAlignment="0" applyProtection="0"/>
    <xf numFmtId="200" fontId="52" fillId="0" borderId="0" applyFont="0" applyFill="0" applyBorder="0" applyAlignment="0" applyProtection="0"/>
    <xf numFmtId="201" fontId="52" fillId="0" borderId="0" applyFont="0" applyFill="0" applyBorder="0" applyAlignment="0" applyProtection="0"/>
    <xf numFmtId="0" fontId="56" fillId="0" borderId="0"/>
    <xf numFmtId="43" fontId="56" fillId="0" borderId="0" applyFont="0" applyFill="0" applyBorder="0" applyAlignment="0" applyProtection="0"/>
    <xf numFmtId="44" fontId="56" fillId="0" borderId="0" applyFont="0" applyFill="0" applyBorder="0" applyAlignment="0" applyProtection="0"/>
    <xf numFmtId="171" fontId="47" fillId="0" borderId="0" applyFont="0" applyFill="0" applyBorder="0" applyAlignment="0" applyProtection="0"/>
    <xf numFmtId="0" fontId="9" fillId="0" borderId="0" applyFill="0" applyBorder="0" applyAlignment="0" applyProtection="0"/>
    <xf numFmtId="176" fontId="47" fillId="0" borderId="0" applyFont="0" applyFill="0" applyBorder="0" applyAlignment="0" applyProtection="0"/>
    <xf numFmtId="171" fontId="47" fillId="0" borderId="0" applyFont="0" applyFill="0" applyBorder="0" applyAlignment="0" applyProtection="0"/>
    <xf numFmtId="176" fontId="47" fillId="0" borderId="0" applyFont="0" applyFill="0" applyBorder="0" applyAlignment="0" applyProtection="0"/>
    <xf numFmtId="171" fontId="47" fillId="0" borderId="0" applyFont="0" applyFill="0" applyBorder="0" applyAlignment="0" applyProtection="0"/>
    <xf numFmtId="43" fontId="8" fillId="0" borderId="0" applyFont="0" applyFill="0" applyBorder="0" applyAlignment="0" applyProtection="0"/>
    <xf numFmtId="176"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171" fontId="52" fillId="0" borderId="0" applyFont="0" applyFill="0" applyBorder="0" applyAlignment="0" applyProtection="0"/>
    <xf numFmtId="176" fontId="52" fillId="0" borderId="0" applyFont="0" applyFill="0" applyBorder="0" applyAlignment="0" applyProtection="0"/>
    <xf numFmtId="9" fontId="5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43" fontId="8" fillId="0" borderId="0" applyFont="0" applyFill="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30"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3" fillId="20" borderId="12" applyNumberFormat="0" applyAlignment="0" applyProtection="0"/>
    <xf numFmtId="0" fontId="14" fillId="21" borderId="13" applyNumberFormat="0" applyAlignment="0" applyProtection="0"/>
    <xf numFmtId="43" fontId="8" fillId="0" borderId="0" applyFont="0" applyFill="0" applyBorder="0" applyAlignment="0" applyProtection="0"/>
    <xf numFmtId="43" fontId="4"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15" fillId="0" borderId="0" applyNumberFormat="0" applyFill="0" applyBorder="0" applyAlignment="0" applyProtection="0"/>
    <xf numFmtId="0" fontId="7" fillId="24" borderId="0"/>
    <xf numFmtId="0" fontId="16" fillId="4" borderId="0" applyNumberFormat="0" applyBorder="0" applyAlignment="0" applyProtection="0"/>
    <xf numFmtId="0" fontId="17" fillId="0" borderId="14" applyNumberFormat="0" applyFill="0" applyAlignment="0" applyProtection="0"/>
    <xf numFmtId="0" fontId="18" fillId="0" borderId="15" applyNumberFormat="0" applyFill="0" applyAlignment="0" applyProtection="0"/>
    <xf numFmtId="0" fontId="19" fillId="0" borderId="16" applyNumberFormat="0" applyFill="0" applyAlignment="0" applyProtection="0"/>
    <xf numFmtId="0" fontId="19" fillId="0" borderId="0" applyNumberFormat="0" applyFill="0" applyBorder="0" applyAlignment="0" applyProtection="0"/>
    <xf numFmtId="0" fontId="57" fillId="0" borderId="0" applyNumberFormat="0" applyFill="0" applyBorder="0" applyAlignment="0" applyProtection="0">
      <alignment vertical="top"/>
      <protection locked="0"/>
    </xf>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37"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0" fillId="7" borderId="12" applyNumberFormat="0" applyAlignment="0" applyProtection="0"/>
    <xf numFmtId="0" fontId="21" fillId="0" borderId="17" applyNumberFormat="0" applyFill="0" applyAlignment="0" applyProtection="0"/>
    <xf numFmtId="0" fontId="22" fillId="22" borderId="0" applyNumberFormat="0" applyBorder="0" applyAlignment="0" applyProtection="0"/>
    <xf numFmtId="37" fontId="7" fillId="0" borderId="0"/>
    <xf numFmtId="37" fontId="7" fillId="0" borderId="0"/>
    <xf numFmtId="37" fontId="7" fillId="0" borderId="0"/>
    <xf numFmtId="0" fontId="7" fillId="0" borderId="0"/>
    <xf numFmtId="37" fontId="7" fillId="0" borderId="0"/>
    <xf numFmtId="0" fontId="8" fillId="0" borderId="0"/>
    <xf numFmtId="0" fontId="8" fillId="0" borderId="0"/>
    <xf numFmtId="37" fontId="7" fillId="0" borderId="0"/>
    <xf numFmtId="0" fontId="8" fillId="0" borderId="0"/>
    <xf numFmtId="0" fontId="8" fillId="0" borderId="0"/>
    <xf numFmtId="0" fontId="8" fillId="0" borderId="0"/>
    <xf numFmtId="37" fontId="58" fillId="0" borderId="0"/>
    <xf numFmtId="37" fontId="58" fillId="0" borderId="0"/>
    <xf numFmtId="0" fontId="8" fillId="0" borderId="0"/>
    <xf numFmtId="0" fontId="8" fillId="0" borderId="0"/>
    <xf numFmtId="0" fontId="8" fillId="0" borderId="0"/>
    <xf numFmtId="0" fontId="8" fillId="0" borderId="0"/>
    <xf numFmtId="37" fontId="5" fillId="0" borderId="0"/>
    <xf numFmtId="37" fontId="58" fillId="0" borderId="0"/>
    <xf numFmtId="0" fontId="4" fillId="0" borderId="0"/>
    <xf numFmtId="37" fontId="58" fillId="0" borderId="0"/>
    <xf numFmtId="37" fontId="58" fillId="0" borderId="0"/>
    <xf numFmtId="37" fontId="58" fillId="0" borderId="0"/>
    <xf numFmtId="37" fontId="58" fillId="0" borderId="0"/>
    <xf numFmtId="37" fontId="5" fillId="0" borderId="0"/>
    <xf numFmtId="0" fontId="2" fillId="0" borderId="0"/>
    <xf numFmtId="37" fontId="58" fillId="0" borderId="0"/>
    <xf numFmtId="37" fontId="58" fillId="0" borderId="0"/>
    <xf numFmtId="37" fontId="5" fillId="0" borderId="0"/>
    <xf numFmtId="0" fontId="7" fillId="0" borderId="0"/>
    <xf numFmtId="37" fontId="5" fillId="0" borderId="0"/>
    <xf numFmtId="37" fontId="7" fillId="0" borderId="0"/>
    <xf numFmtId="37" fontId="58" fillId="0" borderId="0"/>
    <xf numFmtId="37" fontId="58" fillId="0" borderId="0"/>
    <xf numFmtId="37" fontId="5" fillId="0" borderId="0"/>
    <xf numFmtId="37" fontId="5" fillId="0" borderId="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27"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10" fillId="23" borderId="18" applyNumberFormat="0" applyFon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0" fontId="23" fillId="20" borderId="19"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5" fillId="0" borderId="20" applyNumberFormat="0" applyFill="0" applyAlignment="0" applyProtection="0"/>
    <xf numFmtId="0" fontId="26" fillId="0" borderId="0" applyNumberFormat="0" applyFill="0" applyBorder="0" applyAlignment="0" applyProtection="0"/>
    <xf numFmtId="0" fontId="5" fillId="0" borderId="0"/>
    <xf numFmtId="0" fontId="27" fillId="11" borderId="0" applyNumberFormat="0" applyBorder="0" applyAlignment="0" applyProtection="0"/>
    <xf numFmtId="0" fontId="27" fillId="3" borderId="0" applyNumberFormat="0" applyBorder="0" applyAlignment="0" applyProtection="0"/>
    <xf numFmtId="0" fontId="33" fillId="4" borderId="0" applyNumberFormat="0" applyBorder="0" applyAlignment="0" applyProtection="0"/>
    <xf numFmtId="0" fontId="28" fillId="19" borderId="0" applyNumberFormat="0" applyBorder="0" applyAlignment="0" applyProtection="0"/>
    <xf numFmtId="0" fontId="28" fillId="13" borderId="0" applyNumberFormat="0" applyBorder="0" applyAlignment="0" applyProtection="0"/>
    <xf numFmtId="0" fontId="27" fillId="9" borderId="0" applyNumberFormat="0" applyBorder="0" applyAlignment="0" applyProtection="0"/>
    <xf numFmtId="0" fontId="27" fillId="6" borderId="0" applyNumberFormat="0" applyBorder="0" applyAlignment="0" applyProtection="0"/>
    <xf numFmtId="0" fontId="31" fillId="21" borderId="13" applyNumberFormat="0" applyAlignment="0" applyProtection="0"/>
    <xf numFmtId="0" fontId="27" fillId="8" borderId="0" applyNumberFormat="0" applyBorder="0" applyAlignment="0" applyProtection="0"/>
    <xf numFmtId="0" fontId="27" fillId="4" borderId="0" applyNumberFormat="0" applyBorder="0" applyAlignment="0" applyProtection="0"/>
    <xf numFmtId="0" fontId="27" fillId="8" borderId="0" applyNumberFormat="0" applyBorder="0" applyAlignment="0" applyProtection="0"/>
    <xf numFmtId="0" fontId="36" fillId="0" borderId="16" applyNumberFormat="0" applyFill="0" applyAlignment="0" applyProtection="0"/>
    <xf numFmtId="0" fontId="38" fillId="0" borderId="17" applyNumberFormat="0" applyFill="0" applyAlignment="0" applyProtection="0"/>
    <xf numFmtId="0" fontId="39" fillId="22" borderId="0" applyNumberFormat="0" applyBorder="0" applyAlignment="0" applyProtection="0"/>
    <xf numFmtId="0" fontId="4" fillId="0" borderId="0"/>
    <xf numFmtId="0" fontId="27" fillId="23" borderId="18" applyNumberFormat="0" applyFont="0" applyAlignment="0" applyProtection="0"/>
    <xf numFmtId="0" fontId="40" fillId="20" borderId="19" applyNumberFormat="0" applyAlignment="0" applyProtection="0"/>
    <xf numFmtId="9" fontId="8" fillId="0" borderId="0" applyFont="0" applyFill="0" applyBorder="0" applyAlignment="0" applyProtection="0"/>
    <xf numFmtId="0" fontId="35" fillId="0" borderId="15" applyNumberFormat="0" applyFill="0" applyAlignment="0" applyProtection="0"/>
    <xf numFmtId="0" fontId="32" fillId="0" borderId="0" applyNumberFormat="0" applyFill="0" applyBorder="0" applyAlignment="0" applyProtection="0"/>
    <xf numFmtId="0" fontId="27" fillId="2" borderId="0" applyNumberFormat="0" applyBorder="0" applyAlignment="0" applyProtection="0"/>
    <xf numFmtId="0" fontId="27" fillId="5" borderId="0" applyNumberFormat="0" applyBorder="0" applyAlignment="0" applyProtection="0"/>
    <xf numFmtId="0" fontId="29" fillId="3" borderId="0" applyNumberFormat="0" applyBorder="0" applyAlignment="0" applyProtection="0"/>
    <xf numFmtId="0" fontId="36" fillId="0" borderId="0" applyNumberFormat="0" applyFill="0" applyBorder="0" applyAlignment="0" applyProtection="0"/>
    <xf numFmtId="0" fontId="27" fillId="10" borderId="0" applyNumberFormat="0" applyBorder="0" applyAlignment="0" applyProtection="0"/>
    <xf numFmtId="0" fontId="28" fillId="14" borderId="0" applyNumberFormat="0" applyBorder="0" applyAlignment="0" applyProtection="0"/>
    <xf numFmtId="0" fontId="42" fillId="0" borderId="0" applyNumberFormat="0" applyFill="0" applyBorder="0" applyAlignment="0" applyProtection="0"/>
    <xf numFmtId="0" fontId="37" fillId="7" borderId="12" applyNumberFormat="0" applyAlignment="0" applyProtection="0"/>
    <xf numFmtId="0" fontId="28" fillId="9" borderId="0" applyNumberFormat="0" applyBorder="0" applyAlignment="0" applyProtection="0"/>
    <xf numFmtId="0" fontId="28" fillId="12" borderId="0" applyNumberFormat="0" applyBorder="0" applyAlignment="0" applyProtection="0"/>
    <xf numFmtId="0" fontId="28" fillId="18" borderId="0" applyNumberFormat="0" applyBorder="0" applyAlignment="0" applyProtection="0"/>
    <xf numFmtId="0" fontId="30" fillId="20" borderId="12" applyNumberFormat="0" applyAlignment="0" applyProtection="0"/>
    <xf numFmtId="0" fontId="28" fillId="16" borderId="0" applyNumberFormat="0" applyBorder="0" applyAlignment="0" applyProtection="0"/>
    <xf numFmtId="0" fontId="41" fillId="0" borderId="20" applyNumberFormat="0" applyFill="0" applyAlignment="0" applyProtection="0"/>
    <xf numFmtId="0" fontId="28" fillId="14" borderId="0" applyNumberFormat="0" applyBorder="0" applyAlignment="0" applyProtection="0"/>
    <xf numFmtId="0" fontId="34" fillId="0" borderId="14" applyNumberFormat="0" applyFill="0" applyAlignment="0" applyProtection="0"/>
    <xf numFmtId="0" fontId="28" fillId="17" borderId="0" applyNumberFormat="0" applyBorder="0" applyAlignment="0" applyProtection="0"/>
    <xf numFmtId="0" fontId="28" fillId="15" borderId="0" applyNumberFormat="0" applyBorder="0" applyAlignment="0" applyProtection="0"/>
    <xf numFmtId="0" fontId="28" fillId="10" borderId="0" applyNumberFormat="0" applyBorder="0" applyAlignment="0" applyProtection="0"/>
    <xf numFmtId="0" fontId="27" fillId="5" borderId="0" applyNumberFormat="0" applyBorder="0" applyAlignment="0" applyProtection="0"/>
    <xf numFmtId="0" fontId="27" fillId="7" borderId="0" applyNumberFormat="0" applyBorder="0" applyAlignment="0" applyProtection="0"/>
    <xf numFmtId="0" fontId="28" fillId="13" borderId="0" applyNumberFormat="0" applyBorder="0" applyAlignment="0" applyProtection="0"/>
    <xf numFmtId="0" fontId="56" fillId="0" borderId="0"/>
    <xf numFmtId="43" fontId="56" fillId="0" borderId="0" applyFont="0" applyFill="0" applyBorder="0" applyAlignment="0" applyProtection="0"/>
    <xf numFmtId="44" fontId="56" fillId="0" borderId="0" applyFont="0" applyFill="0" applyBorder="0" applyAlignment="0" applyProtection="0"/>
    <xf numFmtId="171" fontId="47" fillId="0" borderId="0" applyFont="0" applyFill="0" applyBorder="0" applyAlignment="0" applyProtection="0"/>
    <xf numFmtId="0" fontId="9" fillId="0" borderId="0" applyFill="0" applyBorder="0" applyAlignment="0" applyProtection="0"/>
    <xf numFmtId="171"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202" fontId="51" fillId="0" borderId="0">
      <alignment horizontal="right"/>
    </xf>
  </cellStyleXfs>
  <cellXfs count="258">
    <xf numFmtId="0" fontId="0" fillId="0" borderId="0" xfId="0"/>
    <xf numFmtId="0" fontId="1" fillId="0" borderId="0" xfId="0" applyFont="1"/>
    <xf numFmtId="0" fontId="51" fillId="0" borderId="0" xfId="0" applyFont="1"/>
    <xf numFmtId="42" fontId="51" fillId="0" borderId="0" xfId="0" applyNumberFormat="1" applyFont="1"/>
    <xf numFmtId="37" fontId="51" fillId="0" borderId="0" xfId="0" applyNumberFormat="1" applyFont="1"/>
    <xf numFmtId="37" fontId="51" fillId="0" borderId="6" xfId="0" applyNumberFormat="1" applyFont="1" applyBorder="1"/>
    <xf numFmtId="42" fontId="53" fillId="0" borderId="0" xfId="0" applyNumberFormat="1" applyFont="1"/>
    <xf numFmtId="164" fontId="53" fillId="0" borderId="0" xfId="0" applyNumberFormat="1" applyFont="1"/>
    <xf numFmtId="165" fontId="0" fillId="0" borderId="0" xfId="0" applyNumberFormat="1"/>
    <xf numFmtId="0" fontId="59" fillId="0" borderId="0" xfId="0" applyFont="1"/>
    <xf numFmtId="0" fontId="63" fillId="0" borderId="0" xfId="0" applyFont="1"/>
    <xf numFmtId="0" fontId="59" fillId="0" borderId="0" xfId="0" applyFont="1" applyAlignment="1">
      <alignment horizontal="right"/>
    </xf>
    <xf numFmtId="0" fontId="66" fillId="0" borderId="0" xfId="0" applyFont="1" applyAlignment="1">
      <alignment horizontal="left" vertical="center" indent="15"/>
    </xf>
    <xf numFmtId="0" fontId="68" fillId="0" borderId="0" xfId="0" applyFont="1"/>
    <xf numFmtId="10" fontId="59" fillId="0" borderId="0" xfId="0" applyNumberFormat="1" applyFont="1"/>
    <xf numFmtId="10" fontId="59" fillId="0" borderId="0" xfId="3" applyNumberFormat="1" applyFont="1"/>
    <xf numFmtId="164" fontId="69" fillId="0" borderId="0" xfId="0" applyNumberFormat="1" applyFont="1"/>
    <xf numFmtId="164" fontId="60" fillId="0" borderId="0" xfId="0" applyNumberFormat="1" applyFont="1"/>
    <xf numFmtId="10" fontId="68" fillId="0" borderId="0" xfId="0" applyNumberFormat="1" applyFont="1"/>
    <xf numFmtId="10" fontId="68" fillId="0" borderId="0" xfId="3" applyNumberFormat="1" applyFont="1"/>
    <xf numFmtId="164" fontId="59" fillId="0" borderId="0" xfId="3" applyNumberFormat="1" applyFont="1"/>
    <xf numFmtId="164" fontId="68" fillId="0" borderId="0" xfId="3" applyNumberFormat="1" applyFont="1"/>
    <xf numFmtId="0" fontId="53" fillId="0" borderId="0" xfId="0" applyFont="1" applyAlignment="1">
      <alignment horizontal="center"/>
    </xf>
    <xf numFmtId="0" fontId="51" fillId="0" borderId="0" xfId="0" applyFont="1" applyAlignment="1">
      <alignment horizontal="center"/>
    </xf>
    <xf numFmtId="0" fontId="53" fillId="0" borderId="0" xfId="0" applyFont="1"/>
    <xf numFmtId="0" fontId="71" fillId="0" borderId="0" xfId="0" applyFont="1" applyAlignment="1">
      <alignment horizontal="left"/>
    </xf>
    <xf numFmtId="0" fontId="53" fillId="0" borderId="0" xfId="0" applyFont="1" applyAlignment="1">
      <alignment horizontal="centerContinuous"/>
    </xf>
    <xf numFmtId="0" fontId="51" fillId="0" borderId="1" xfId="0" applyFont="1" applyBorder="1"/>
    <xf numFmtId="0" fontId="51" fillId="0" borderId="2" xfId="0" applyFont="1" applyBorder="1"/>
    <xf numFmtId="0" fontId="51" fillId="0" borderId="3" xfId="0" applyFont="1" applyBorder="1"/>
    <xf numFmtId="0" fontId="51" fillId="0" borderId="4" xfId="0" applyFont="1" applyBorder="1"/>
    <xf numFmtId="0" fontId="72" fillId="0" borderId="0" xfId="0" applyFont="1" applyAlignment="1">
      <alignment horizontal="center"/>
    </xf>
    <xf numFmtId="0" fontId="51" fillId="0" borderId="5" xfId="0" applyFont="1" applyBorder="1"/>
    <xf numFmtId="0" fontId="53" fillId="0" borderId="4" xfId="0" applyFont="1" applyBorder="1" applyAlignment="1">
      <alignment horizontal="right"/>
    </xf>
    <xf numFmtId="5" fontId="53" fillId="0" borderId="0" xfId="0" applyNumberFormat="1" applyFont="1"/>
    <xf numFmtId="0" fontId="59" fillId="0" borderId="0" xfId="0" applyFont="1" applyAlignment="1">
      <alignment horizontal="left"/>
    </xf>
    <xf numFmtId="0" fontId="69" fillId="0" borderId="0" xfId="0" applyFont="1" applyAlignment="1">
      <alignment horizontal="left"/>
    </xf>
    <xf numFmtId="0" fontId="69" fillId="0" borderId="0" xfId="0" applyFont="1"/>
    <xf numFmtId="37" fontId="53" fillId="0" borderId="0" xfId="0" applyNumberFormat="1" applyFont="1"/>
    <xf numFmtId="0" fontId="53" fillId="0" borderId="4" xfId="0" quotePrefix="1" applyFont="1" applyBorder="1" applyAlignment="1">
      <alignment horizontal="right"/>
    </xf>
    <xf numFmtId="42" fontId="73" fillId="0" borderId="0" xfId="0" applyNumberFormat="1" applyFont="1"/>
    <xf numFmtId="0" fontId="51" fillId="0" borderId="0" xfId="0" applyFont="1" applyAlignment="1">
      <alignment horizontal="left"/>
    </xf>
    <xf numFmtId="0" fontId="53" fillId="0" borderId="0" xfId="0" applyFont="1" applyAlignment="1">
      <alignment horizontal="left"/>
    </xf>
    <xf numFmtId="164" fontId="53" fillId="0" borderId="5" xfId="0" applyNumberFormat="1" applyFont="1" applyBorder="1"/>
    <xf numFmtId="0" fontId="75" fillId="0" borderId="4" xfId="0" quotePrefix="1" applyFont="1" applyBorder="1" applyAlignment="1">
      <alignment horizontal="right"/>
    </xf>
    <xf numFmtId="0" fontId="64" fillId="0" borderId="0" xfId="0" applyFont="1"/>
    <xf numFmtId="0" fontId="51" fillId="0" borderId="9" xfId="0" applyFont="1" applyBorder="1"/>
    <xf numFmtId="0" fontId="51" fillId="0" borderId="8" xfId="0" applyFont="1" applyBorder="1"/>
    <xf numFmtId="0" fontId="51" fillId="0" borderId="10" xfId="0" applyFont="1" applyBorder="1"/>
    <xf numFmtId="169" fontId="59" fillId="0" borderId="0" xfId="3" applyNumberFormat="1" applyFont="1" applyFill="1" applyBorder="1" applyAlignment="1">
      <alignment horizontal="right"/>
    </xf>
    <xf numFmtId="166" fontId="81" fillId="0" borderId="0" xfId="1" quotePrefix="1" applyNumberFormat="1" applyFont="1" applyFill="1" applyBorder="1" applyAlignment="1">
      <alignment horizontal="right" vertical="center" wrapText="1" indent="1"/>
    </xf>
    <xf numFmtId="0" fontId="51" fillId="0" borderId="11" xfId="0" applyFont="1" applyBorder="1"/>
    <xf numFmtId="0" fontId="53" fillId="0" borderId="0" xfId="0" applyFont="1" applyAlignment="1">
      <alignment horizontal="right"/>
    </xf>
    <xf numFmtId="10" fontId="51" fillId="0" borderId="0" xfId="3" applyNumberFormat="1" applyFont="1" applyBorder="1"/>
    <xf numFmtId="167" fontId="51" fillId="0" borderId="0" xfId="0" applyNumberFormat="1" applyFont="1"/>
    <xf numFmtId="167" fontId="51" fillId="0" borderId="0" xfId="2" applyNumberFormat="1" applyFont="1" applyBorder="1"/>
    <xf numFmtId="168" fontId="51" fillId="0" borderId="0" xfId="2" applyNumberFormat="1" applyFont="1" applyBorder="1"/>
    <xf numFmtId="0" fontId="53" fillId="0" borderId="0" xfId="0" quotePrefix="1" applyFont="1" applyAlignment="1">
      <alignment horizontal="right"/>
    </xf>
    <xf numFmtId="203" fontId="51" fillId="0" borderId="0" xfId="0" applyNumberFormat="1" applyFont="1"/>
    <xf numFmtId="169" fontId="59" fillId="0" borderId="0" xfId="3" applyNumberFormat="1" applyFont="1" applyFill="1"/>
    <xf numFmtId="0" fontId="76" fillId="0" borderId="0" xfId="0" applyFont="1"/>
    <xf numFmtId="166" fontId="76" fillId="0" borderId="0" xfId="1" applyNumberFormat="1" applyFont="1"/>
    <xf numFmtId="0" fontId="83" fillId="0" borderId="0" xfId="0" applyFont="1"/>
    <xf numFmtId="166" fontId="76" fillId="0" borderId="6" xfId="1" applyNumberFormat="1" applyFont="1" applyBorder="1"/>
    <xf numFmtId="0" fontId="76" fillId="0" borderId="6" xfId="0" applyFont="1" applyBorder="1"/>
    <xf numFmtId="0" fontId="84" fillId="0" borderId="0" xfId="0" applyFont="1" applyAlignment="1">
      <alignment horizontal="center"/>
    </xf>
    <xf numFmtId="0" fontId="76" fillId="0" borderId="0" xfId="0" applyFont="1" applyAlignment="1">
      <alignment horizontal="left"/>
    </xf>
    <xf numFmtId="165" fontId="76" fillId="0" borderId="0" xfId="2" applyNumberFormat="1" applyFont="1" applyBorder="1"/>
    <xf numFmtId="165" fontId="76" fillId="0" borderId="0" xfId="0" applyNumberFormat="1" applyFont="1"/>
    <xf numFmtId="166" fontId="76" fillId="0" borderId="0" xfId="1" applyNumberFormat="1" applyFont="1" applyBorder="1"/>
    <xf numFmtId="41" fontId="76" fillId="0" borderId="0" xfId="0" applyNumberFormat="1" applyFont="1"/>
    <xf numFmtId="165" fontId="85" fillId="0" borderId="0" xfId="2" applyNumberFormat="1" applyFont="1" applyBorder="1"/>
    <xf numFmtId="0" fontId="9" fillId="0" borderId="0" xfId="0" applyFont="1"/>
    <xf numFmtId="0" fontId="9" fillId="0" borderId="0" xfId="0" applyFont="1" applyAlignment="1">
      <alignment horizontal="center"/>
    </xf>
    <xf numFmtId="0" fontId="48" fillId="0" borderId="6" xfId="0" quotePrefix="1" applyFont="1" applyBorder="1" applyAlignment="1">
      <alignment horizontal="center"/>
    </xf>
    <xf numFmtId="0" fontId="48" fillId="0" borderId="0" xfId="0" applyFont="1" applyAlignment="1">
      <alignment horizontal="center"/>
    </xf>
    <xf numFmtId="0" fontId="86" fillId="0" borderId="0" xfId="0" applyFont="1"/>
    <xf numFmtId="165" fontId="9" fillId="0" borderId="0" xfId="2" applyNumberFormat="1" applyFont="1" applyBorder="1"/>
    <xf numFmtId="166" fontId="9" fillId="0" borderId="0" xfId="1" applyNumberFormat="1" applyFont="1" applyBorder="1"/>
    <xf numFmtId="37" fontId="9" fillId="0" borderId="0" xfId="0" applyNumberFormat="1" applyFont="1"/>
    <xf numFmtId="37" fontId="87" fillId="0" borderId="0" xfId="0" applyNumberFormat="1" applyFont="1"/>
    <xf numFmtId="165" fontId="88" fillId="0" borderId="0" xfId="2" applyNumberFormat="1" applyFont="1" applyBorder="1"/>
    <xf numFmtId="0" fontId="48" fillId="0" borderId="0" xfId="0" applyFont="1"/>
    <xf numFmtId="0" fontId="48" fillId="0" borderId="0" xfId="0" quotePrefix="1" applyFont="1" applyAlignment="1">
      <alignment horizontal="center"/>
    </xf>
    <xf numFmtId="0" fontId="48" fillId="0" borderId="6" xfId="0" applyFont="1" applyBorder="1" applyAlignment="1">
      <alignment horizontal="center"/>
    </xf>
    <xf numFmtId="10" fontId="9" fillId="0" borderId="0" xfId="2" applyNumberFormat="1" applyFont="1" applyBorder="1"/>
    <xf numFmtId="0" fontId="53" fillId="0" borderId="21" xfId="0" applyFont="1" applyBorder="1" applyAlignment="1">
      <alignment horizontal="center"/>
    </xf>
    <xf numFmtId="0" fontId="89" fillId="0" borderId="0" xfId="0" applyFont="1"/>
    <xf numFmtId="0" fontId="91" fillId="0" borderId="0" xfId="0" applyFont="1" applyAlignment="1">
      <alignment horizontal="left" vertical="center" indent="4"/>
    </xf>
    <xf numFmtId="0" fontId="67" fillId="0" borderId="0" xfId="0" applyFont="1" applyAlignment="1">
      <alignment horizontal="left" vertical="center" indent="15"/>
    </xf>
    <xf numFmtId="170" fontId="92" fillId="0" borderId="0" xfId="0" applyNumberFormat="1" applyFont="1" applyAlignment="1">
      <alignment horizontal="center" vertical="center"/>
    </xf>
    <xf numFmtId="0" fontId="93" fillId="0" borderId="0" xfId="0" applyFont="1" applyAlignment="1">
      <alignment vertical="center"/>
    </xf>
    <xf numFmtId="0" fontId="94" fillId="0" borderId="0" xfId="0" applyFont="1" applyAlignment="1">
      <alignment vertical="top" wrapText="1"/>
    </xf>
    <xf numFmtId="0" fontId="94" fillId="0" borderId="0" xfId="0" applyFont="1"/>
    <xf numFmtId="0" fontId="63" fillId="0" borderId="0" xfId="0" applyFont="1" applyAlignment="1">
      <alignment vertical="center"/>
    </xf>
    <xf numFmtId="0" fontId="96" fillId="0" borderId="0" xfId="0" quotePrefix="1" applyFont="1" applyAlignment="1">
      <alignment horizontal="right"/>
    </xf>
    <xf numFmtId="0" fontId="93" fillId="0" borderId="0" xfId="0" applyFont="1" applyAlignment="1">
      <alignment horizontal="left" vertical="center"/>
    </xf>
    <xf numFmtId="0" fontId="93" fillId="0" borderId="0" xfId="0" applyFont="1" applyAlignment="1">
      <alignment horizontal="left" vertical="center" indent="1"/>
    </xf>
    <xf numFmtId="0" fontId="63" fillId="0" borderId="0" xfId="0" applyFont="1" applyAlignment="1">
      <alignment vertical="top" wrapText="1"/>
    </xf>
    <xf numFmtId="0" fontId="60" fillId="0" borderId="0" xfId="0" applyFont="1" applyAlignment="1">
      <alignment horizontal="center"/>
    </xf>
    <xf numFmtId="41" fontId="59" fillId="0" borderId="0" xfId="0" applyNumberFormat="1" applyFont="1"/>
    <xf numFmtId="37" fontId="68" fillId="0" borderId="0" xfId="0" applyNumberFormat="1" applyFont="1"/>
    <xf numFmtId="41" fontId="62" fillId="0" borderId="0" xfId="0" applyNumberFormat="1" applyFont="1"/>
    <xf numFmtId="0" fontId="60" fillId="0" borderId="0" xfId="0" applyFont="1" applyAlignment="1">
      <alignment horizontal="center" wrapText="1"/>
    </xf>
    <xf numFmtId="0" fontId="53" fillId="0" borderId="6" xfId="0" applyFont="1" applyBorder="1" applyAlignment="1">
      <alignment horizontal="center"/>
    </xf>
    <xf numFmtId="0" fontId="69" fillId="0" borderId="0" xfId="0" applyFont="1" applyAlignment="1">
      <alignment horizontal="right"/>
    </xf>
    <xf numFmtId="0" fontId="60" fillId="0" borderId="0" xfId="0" applyFont="1" applyAlignment="1">
      <alignment horizontal="right"/>
    </xf>
    <xf numFmtId="164" fontId="59" fillId="0" borderId="0" xfId="3" applyNumberFormat="1" applyFont="1" applyAlignment="1">
      <alignment horizontal="right"/>
    </xf>
    <xf numFmtId="9" fontId="59" fillId="0" borderId="0" xfId="0" applyNumberFormat="1" applyFont="1"/>
    <xf numFmtId="164" fontId="69" fillId="0" borderId="0" xfId="3" applyNumberFormat="1" applyFont="1" applyAlignment="1">
      <alignment horizontal="right"/>
    </xf>
    <xf numFmtId="164" fontId="60" fillId="0" borderId="0" xfId="3" applyNumberFormat="1" applyFont="1" applyAlignment="1">
      <alignment horizontal="right"/>
    </xf>
    <xf numFmtId="0" fontId="51" fillId="0" borderId="0" xfId="0" quotePrefix="1" applyFont="1" applyAlignment="1">
      <alignment horizontal="left"/>
    </xf>
    <xf numFmtId="165" fontId="51" fillId="0" borderId="0" xfId="2" applyNumberFormat="1" applyFont="1"/>
    <xf numFmtId="165" fontId="52" fillId="0" borderId="0" xfId="2" applyNumberFormat="1" applyFont="1"/>
    <xf numFmtId="0" fontId="52" fillId="0" borderId="0" xfId="0" applyFont="1"/>
    <xf numFmtId="0" fontId="53" fillId="0" borderId="0" xfId="0" quotePrefix="1" applyFont="1" applyAlignment="1">
      <alignment horizontal="left"/>
    </xf>
    <xf numFmtId="165" fontId="97" fillId="0" borderId="0" xfId="2" applyNumberFormat="1" applyFont="1"/>
    <xf numFmtId="0" fontId="97" fillId="0" borderId="0" xfId="0" applyFont="1"/>
    <xf numFmtId="0" fontId="90" fillId="0" borderId="0" xfId="0" applyFont="1"/>
    <xf numFmtId="165" fontId="9" fillId="0" borderId="0" xfId="2" applyNumberFormat="1" applyFont="1"/>
    <xf numFmtId="44" fontId="9" fillId="0" borderId="0" xfId="0" applyNumberFormat="1" applyFont="1"/>
    <xf numFmtId="44" fontId="1" fillId="0" borderId="0" xfId="0" applyNumberFormat="1" applyFont="1"/>
    <xf numFmtId="166" fontId="1" fillId="0" borderId="0" xfId="1" applyNumberFormat="1" applyFont="1" applyBorder="1"/>
    <xf numFmtId="165" fontId="53" fillId="0" borderId="0" xfId="2" applyNumberFormat="1" applyFont="1"/>
    <xf numFmtId="7" fontId="51" fillId="0" borderId="0" xfId="0" applyNumberFormat="1" applyFont="1"/>
    <xf numFmtId="37" fontId="52" fillId="0" borderId="0" xfId="0" applyNumberFormat="1" applyFont="1"/>
    <xf numFmtId="37" fontId="97" fillId="0" borderId="0" xfId="0" applyNumberFormat="1" applyFont="1"/>
    <xf numFmtId="165" fontId="52" fillId="0" borderId="0" xfId="2" applyNumberFormat="1" applyFont="1" applyBorder="1"/>
    <xf numFmtId="165" fontId="97" fillId="0" borderId="0" xfId="2" applyNumberFormat="1" applyFont="1" applyBorder="1"/>
    <xf numFmtId="41" fontId="76" fillId="0" borderId="6" xfId="0" applyNumberFormat="1" applyFont="1" applyBorder="1"/>
    <xf numFmtId="0" fontId="72" fillId="0" borderId="0" xfId="0" applyFont="1" applyAlignment="1">
      <alignment horizontal="center" vertical="center"/>
    </xf>
    <xf numFmtId="165" fontId="53" fillId="0" borderId="0" xfId="0" applyNumberFormat="1" applyFont="1"/>
    <xf numFmtId="10" fontId="51" fillId="0" borderId="0" xfId="0" applyNumberFormat="1" applyFont="1"/>
    <xf numFmtId="10" fontId="51" fillId="0" borderId="0" xfId="3" applyNumberFormat="1" applyFont="1"/>
    <xf numFmtId="168" fontId="51" fillId="0" borderId="0" xfId="2" applyNumberFormat="1" applyFont="1"/>
    <xf numFmtId="204" fontId="51" fillId="0" borderId="0" xfId="0" applyNumberFormat="1" applyFont="1"/>
    <xf numFmtId="165" fontId="97" fillId="0" borderId="0" xfId="2" applyNumberFormat="1" applyFont="1" applyFill="1" applyBorder="1"/>
    <xf numFmtId="42" fontId="9" fillId="0" borderId="0" xfId="0" applyNumberFormat="1" applyFont="1"/>
    <xf numFmtId="0" fontId="59" fillId="0" borderId="0" xfId="0" applyFont="1" applyAlignment="1">
      <alignment vertical="center"/>
    </xf>
    <xf numFmtId="0" fontId="69" fillId="0" borderId="0" xfId="0" applyFont="1" applyAlignment="1">
      <alignment horizontal="center" vertical="center"/>
    </xf>
    <xf numFmtId="0" fontId="60" fillId="0" borderId="0" xfId="0" applyFont="1" applyAlignment="1">
      <alignment horizontal="center" vertical="center" wrapText="1"/>
    </xf>
    <xf numFmtId="0" fontId="65" fillId="0" borderId="0" xfId="0" applyFont="1" applyAlignment="1">
      <alignment wrapText="1"/>
    </xf>
    <xf numFmtId="0" fontId="59" fillId="0" borderId="0" xfId="0" applyFont="1" applyAlignment="1">
      <alignment vertical="center" wrapText="1"/>
    </xf>
    <xf numFmtId="165" fontId="59" fillId="0" borderId="0" xfId="2" applyNumberFormat="1" applyFont="1" applyFill="1" applyBorder="1" applyAlignment="1">
      <alignment horizontal="right" vertical="center" wrapText="1"/>
    </xf>
    <xf numFmtId="165" fontId="59" fillId="0" borderId="0" xfId="0" applyNumberFormat="1" applyFont="1"/>
    <xf numFmtId="166" fontId="59" fillId="0" borderId="0" xfId="1" applyNumberFormat="1" applyFont="1" applyFill="1" applyBorder="1" applyAlignment="1">
      <alignment vertical="center" wrapText="1"/>
    </xf>
    <xf numFmtId="0" fontId="59" fillId="0" borderId="0" xfId="0" applyFont="1" applyAlignment="1">
      <alignment wrapText="1"/>
    </xf>
    <xf numFmtId="3" fontId="68" fillId="0" borderId="0" xfId="0" applyNumberFormat="1" applyFont="1" applyAlignment="1">
      <alignment vertical="center" wrapText="1"/>
    </xf>
    <xf numFmtId="0" fontId="68" fillId="0" borderId="0" xfId="0" applyFont="1" applyAlignment="1">
      <alignment vertical="center" wrapText="1"/>
    </xf>
    <xf numFmtId="165" fontId="59" fillId="0" borderId="0" xfId="2" applyNumberFormat="1" applyFont="1" applyFill="1" applyAlignment="1">
      <alignment horizontal="right" vertical="center" wrapText="1"/>
    </xf>
    <xf numFmtId="166" fontId="59" fillId="0" borderId="0" xfId="1" applyNumberFormat="1" applyFont="1" applyFill="1"/>
    <xf numFmtId="165" fontId="51" fillId="0" borderId="0" xfId="2" applyNumberFormat="1" applyFont="1" applyBorder="1"/>
    <xf numFmtId="166" fontId="59" fillId="0" borderId="0" xfId="1" applyNumberFormat="1" applyFont="1" applyFill="1" applyBorder="1" applyAlignment="1">
      <alignment horizontal="right" vertical="center"/>
    </xf>
    <xf numFmtId="166" fontId="59" fillId="0" borderId="6" xfId="1" applyNumberFormat="1" applyFont="1" applyFill="1" applyBorder="1" applyAlignment="1">
      <alignment horizontal="right" vertical="center"/>
    </xf>
    <xf numFmtId="0" fontId="70" fillId="0" borderId="11" xfId="0" applyFont="1" applyBorder="1"/>
    <xf numFmtId="0" fontId="60" fillId="0" borderId="11" xfId="0" applyFont="1" applyBorder="1"/>
    <xf numFmtId="0" fontId="82" fillId="0" borderId="11" xfId="0" applyFont="1" applyBorder="1"/>
    <xf numFmtId="0" fontId="70" fillId="0" borderId="0" xfId="0" applyFont="1"/>
    <xf numFmtId="6" fontId="59" fillId="0" borderId="0" xfId="0" applyNumberFormat="1" applyFont="1"/>
    <xf numFmtId="6" fontId="59" fillId="0" borderId="0" xfId="0" applyNumberFormat="1" applyFont="1" applyAlignment="1">
      <alignment horizontal="right"/>
    </xf>
    <xf numFmtId="6" fontId="68" fillId="0" borderId="0" xfId="0" applyNumberFormat="1" applyFont="1" applyAlignment="1">
      <alignment horizontal="right"/>
    </xf>
    <xf numFmtId="165" fontId="51" fillId="0" borderId="0" xfId="2" applyNumberFormat="1" applyFont="1" applyFill="1"/>
    <xf numFmtId="169" fontId="59" fillId="0" borderId="0" xfId="0" applyNumberFormat="1" applyFont="1"/>
    <xf numFmtId="10" fontId="69" fillId="0" borderId="0" xfId="0" applyNumberFormat="1" applyFont="1"/>
    <xf numFmtId="6" fontId="68" fillId="0" borderId="0" xfId="0" applyNumberFormat="1" applyFont="1"/>
    <xf numFmtId="165" fontId="59" fillId="0" borderId="0" xfId="2" applyNumberFormat="1" applyFont="1" applyFill="1"/>
    <xf numFmtId="165" fontId="59" fillId="0" borderId="0" xfId="0" quotePrefix="1" applyNumberFormat="1" applyFont="1"/>
    <xf numFmtId="1" fontId="59" fillId="0" borderId="0" xfId="0" applyNumberFormat="1" applyFont="1"/>
    <xf numFmtId="0" fontId="77" fillId="0" borderId="11" xfId="0" applyFont="1" applyBorder="1" applyAlignment="1">
      <alignment vertical="center"/>
    </xf>
    <xf numFmtId="0" fontId="59" fillId="0" borderId="11" xfId="0" applyFont="1" applyBorder="1"/>
    <xf numFmtId="0" fontId="66" fillId="0" borderId="6" xfId="0" applyFont="1" applyBorder="1" applyAlignment="1">
      <alignment horizontal="center" vertical="center" wrapText="1"/>
    </xf>
    <xf numFmtId="0" fontId="65" fillId="0" borderId="0" xfId="0" applyFont="1" applyAlignment="1">
      <alignment horizontal="left" wrapText="1"/>
    </xf>
    <xf numFmtId="0" fontId="65" fillId="0" borderId="0" xfId="0" applyFont="1" applyAlignment="1">
      <alignment horizontal="center" wrapText="1"/>
    </xf>
    <xf numFmtId="0" fontId="59" fillId="0" borderId="0" xfId="0" applyFont="1" applyAlignment="1">
      <alignment horizontal="center" wrapText="1"/>
    </xf>
    <xf numFmtId="0" fontId="65" fillId="0" borderId="0" xfId="0" applyFont="1" applyAlignment="1">
      <alignment vertical="center"/>
    </xf>
    <xf numFmtId="0" fontId="59" fillId="0" borderId="0" xfId="0" applyFont="1" applyAlignment="1">
      <alignment horizontal="center" vertical="top" wrapText="1"/>
    </xf>
    <xf numFmtId="0" fontId="65" fillId="0" borderId="0" xfId="0" applyFont="1" applyAlignment="1">
      <alignment horizontal="center" vertical="center"/>
    </xf>
    <xf numFmtId="0" fontId="79" fillId="0" borderId="0" xfId="0" applyFont="1" applyAlignment="1">
      <alignment vertical="top"/>
    </xf>
    <xf numFmtId="0" fontId="80" fillId="0" borderId="0" xfId="0" applyFont="1" applyAlignment="1">
      <alignment horizontal="left" vertical="center"/>
    </xf>
    <xf numFmtId="0" fontId="65" fillId="0" borderId="0" xfId="0" quotePrefix="1" applyFont="1" applyAlignment="1">
      <alignment horizontal="center" wrapText="1"/>
    </xf>
    <xf numFmtId="42" fontId="46" fillId="0" borderId="0" xfId="0" applyNumberFormat="1" applyFont="1"/>
    <xf numFmtId="165" fontId="9" fillId="0" borderId="0" xfId="2" applyNumberFormat="1" applyFont="1" applyFill="1" applyBorder="1"/>
    <xf numFmtId="10" fontId="53" fillId="0" borderId="0" xfId="0" applyNumberFormat="1" applyFont="1"/>
    <xf numFmtId="168" fontId="51" fillId="0" borderId="0" xfId="2" applyNumberFormat="1" applyFont="1" applyFill="1"/>
    <xf numFmtId="10" fontId="51" fillId="0" borderId="0" xfId="3" applyNumberFormat="1" applyFont="1" applyFill="1"/>
    <xf numFmtId="6" fontId="69" fillId="0" borderId="0" xfId="0" applyNumberFormat="1" applyFont="1"/>
    <xf numFmtId="0" fontId="65" fillId="0" borderId="0" xfId="0" applyFont="1" applyAlignment="1">
      <alignment horizontal="right"/>
    </xf>
    <xf numFmtId="166" fontId="1" fillId="0" borderId="0" xfId="1" applyNumberFormat="1" applyFont="1"/>
    <xf numFmtId="43" fontId="1" fillId="0" borderId="0" xfId="0" applyNumberFormat="1" applyFont="1"/>
    <xf numFmtId="0" fontId="98" fillId="0" borderId="0" xfId="0" applyFont="1"/>
    <xf numFmtId="0" fontId="60" fillId="0" borderId="0" xfId="0" applyFont="1" applyAlignment="1">
      <alignment horizontal="center"/>
    </xf>
    <xf numFmtId="0" fontId="69" fillId="0" borderId="0" xfId="0" applyFont="1" applyAlignment="1">
      <alignment horizontal="center"/>
    </xf>
    <xf numFmtId="0" fontId="65" fillId="0" borderId="0" xfId="0" applyFont="1" applyAlignment="1">
      <alignment vertical="center" wrapText="1"/>
    </xf>
    <xf numFmtId="0" fontId="65" fillId="0" borderId="0" xfId="0" applyFont="1" applyAlignment="1">
      <alignment wrapText="1"/>
    </xf>
    <xf numFmtId="0" fontId="59" fillId="0" borderId="0" xfId="0" applyFont="1" applyAlignment="1">
      <alignment wrapText="1"/>
    </xf>
    <xf numFmtId="0" fontId="69" fillId="0" borderId="0" xfId="0" applyFont="1" applyAlignment="1">
      <alignment horizontal="center" vertical="center" wrapText="1"/>
    </xf>
    <xf numFmtId="0" fontId="59" fillId="0" borderId="0" xfId="0" applyFont="1" applyAlignment="1">
      <alignment horizontal="center" vertical="top" wrapText="1"/>
    </xf>
    <xf numFmtId="0" fontId="65" fillId="0" borderId="0" xfId="0" applyFont="1" applyAlignment="1">
      <alignment horizontal="left" wrapText="1"/>
    </xf>
    <xf numFmtId="0" fontId="93" fillId="0" borderId="0" xfId="0" applyFont="1" applyAlignment="1">
      <alignment vertical="top" wrapText="1"/>
    </xf>
    <xf numFmtId="0" fontId="94" fillId="0" borderId="0" xfId="0" applyFont="1" applyAlignment="1">
      <alignment vertical="top" wrapText="1"/>
    </xf>
    <xf numFmtId="0" fontId="65" fillId="0" borderId="0" xfId="0" applyFont="1" applyAlignment="1">
      <alignment vertical="top" wrapText="1"/>
    </xf>
    <xf numFmtId="0" fontId="59" fillId="0" borderId="0" xfId="0" applyFont="1" applyAlignment="1">
      <alignment vertical="top" wrapText="1"/>
    </xf>
    <xf numFmtId="0" fontId="80" fillId="0" borderId="0" xfId="0" applyFont="1" applyAlignment="1">
      <alignment vertical="top" wrapText="1"/>
    </xf>
    <xf numFmtId="0" fontId="63" fillId="0" borderId="0" xfId="0" applyFont="1" applyAlignment="1">
      <alignment vertical="top" wrapText="1"/>
    </xf>
    <xf numFmtId="0" fontId="59" fillId="0" borderId="0" xfId="0" applyFont="1" applyAlignment="1">
      <alignment horizontal="left"/>
    </xf>
    <xf numFmtId="164" fontId="69" fillId="0" borderId="6" xfId="3" applyNumberFormat="1" applyFont="1" applyFill="1" applyBorder="1" applyAlignment="1">
      <alignment horizontal="center"/>
    </xf>
    <xf numFmtId="164" fontId="69" fillId="0" borderId="0" xfId="3" applyNumberFormat="1" applyFont="1" applyAlignment="1">
      <alignment horizontal="center"/>
    </xf>
    <xf numFmtId="164" fontId="60" fillId="0" borderId="0" xfId="3" applyNumberFormat="1" applyFont="1" applyAlignment="1">
      <alignment horizontal="center"/>
    </xf>
    <xf numFmtId="0" fontId="69" fillId="0" borderId="0" xfId="0" applyFont="1" applyAlignment="1">
      <alignment horizontal="center"/>
    </xf>
    <xf numFmtId="164" fontId="69" fillId="0" borderId="6" xfId="3" applyNumberFormat="1" applyFont="1" applyBorder="1" applyAlignment="1">
      <alignment horizontal="center"/>
    </xf>
    <xf numFmtId="0" fontId="69" fillId="0" borderId="6" xfId="0" applyFont="1" applyBorder="1" applyAlignment="1">
      <alignment horizontal="center"/>
    </xf>
    <xf numFmtId="0" fontId="60" fillId="0" borderId="0" xfId="0" applyFont="1" applyAlignment="1">
      <alignment horizontal="center"/>
    </xf>
    <xf numFmtId="0" fontId="99" fillId="0" borderId="0" xfId="0" applyFont="1" applyAlignment="1">
      <alignment horizontal="left"/>
    </xf>
    <xf numFmtId="0" fontId="53" fillId="0" borderId="0" xfId="0" applyFont="1" applyAlignment="1">
      <alignment horizontal="left"/>
    </xf>
    <xf numFmtId="0" fontId="71" fillId="0" borderId="0" xfId="0" applyFont="1" applyAlignment="1">
      <alignment horizontal="center"/>
    </xf>
    <xf numFmtId="0" fontId="53" fillId="0" borderId="6" xfId="0" applyFont="1" applyBorder="1" applyAlignment="1">
      <alignment horizontal="center"/>
    </xf>
    <xf numFmtId="0" fontId="53" fillId="0" borderId="0" xfId="0" quotePrefix="1" applyFont="1" applyAlignment="1">
      <alignment horizontal="center"/>
    </xf>
    <xf numFmtId="0" fontId="48" fillId="0" borderId="0" xfId="0" applyFont="1" applyAlignment="1">
      <alignment horizontal="center"/>
    </xf>
    <xf numFmtId="0" fontId="48" fillId="0" borderId="6" xfId="0" applyFont="1" applyBorder="1" applyAlignment="1">
      <alignment horizontal="center"/>
    </xf>
    <xf numFmtId="0" fontId="48" fillId="0" borderId="0" xfId="0" quotePrefix="1" applyFont="1" applyAlignment="1">
      <alignment horizontal="center"/>
    </xf>
    <xf numFmtId="0" fontId="48" fillId="0" borderId="0" xfId="0" applyFont="1" applyAlignment="1">
      <alignment horizontal="center" wrapText="1"/>
    </xf>
    <xf numFmtId="0" fontId="59" fillId="0" borderId="0" xfId="0" applyFont="1" applyAlignment="1">
      <alignment wrapText="1"/>
    </xf>
    <xf numFmtId="0" fontId="69"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wrapText="1"/>
    </xf>
    <xf numFmtId="0" fontId="69" fillId="0" borderId="6" xfId="0" applyFont="1" applyBorder="1" applyAlignment="1">
      <alignment horizontal="center" vertical="center"/>
    </xf>
    <xf numFmtId="0" fontId="69" fillId="0" borderId="7" xfId="0" applyFont="1" applyBorder="1" applyAlignment="1">
      <alignment horizontal="center" vertical="center" wrapText="1"/>
    </xf>
    <xf numFmtId="0" fontId="83" fillId="0" borderId="0" xfId="0" applyFont="1" applyAlignment="1">
      <alignment horizontal="left" indent="25"/>
    </xf>
    <xf numFmtId="0" fontId="83" fillId="0" borderId="0" xfId="0" applyFont="1" applyAlignment="1">
      <alignment horizontal="center"/>
    </xf>
    <xf numFmtId="0" fontId="83" fillId="0" borderId="0" xfId="0" applyFont="1" applyAlignment="1">
      <alignment horizontal="left" indent="1"/>
    </xf>
    <xf numFmtId="0" fontId="76" fillId="0" borderId="0" xfId="0" applyFont="1" applyAlignment="1">
      <alignment vertical="top" wrapText="1"/>
    </xf>
    <xf numFmtId="0" fontId="65" fillId="0" borderId="0" xfId="0" applyFont="1" applyAlignment="1">
      <alignment horizontal="center" vertical="top" wrapText="1"/>
    </xf>
    <xf numFmtId="0" fontId="59" fillId="0" borderId="0" xfId="0" applyFont="1" applyAlignment="1">
      <alignment horizontal="center" vertical="top" wrapText="1"/>
    </xf>
    <xf numFmtId="0" fontId="65" fillId="0" borderId="0" xfId="0" applyFont="1" applyAlignment="1">
      <alignment horizontal="left" vertical="top" wrapText="1"/>
    </xf>
    <xf numFmtId="0" fontId="65" fillId="0" borderId="0" xfId="0" applyFont="1" applyAlignment="1">
      <alignment horizontal="left" wrapText="1"/>
    </xf>
    <xf numFmtId="0" fontId="66" fillId="0" borderId="0" xfId="0" applyFont="1" applyAlignment="1">
      <alignment horizontal="left" vertical="center" wrapText="1"/>
    </xf>
    <xf numFmtId="0" fontId="80" fillId="0" borderId="0" xfId="0" applyFont="1" applyAlignment="1">
      <alignment horizontal="left" vertical="top" wrapText="1"/>
    </xf>
    <xf numFmtId="0" fontId="80" fillId="0" borderId="0" xfId="0" applyFont="1" applyAlignment="1">
      <alignment horizontal="left" vertical="center"/>
    </xf>
    <xf numFmtId="0" fontId="51" fillId="0" borderId="0" xfId="0" applyFont="1" applyFill="1" applyBorder="1"/>
    <xf numFmtId="42" fontId="51" fillId="0" borderId="0" xfId="0" applyNumberFormat="1" applyFont="1" applyFill="1" applyBorder="1"/>
    <xf numFmtId="41" fontId="51" fillId="0" borderId="0" xfId="0" applyNumberFormat="1" applyFont="1" applyFill="1" applyBorder="1"/>
    <xf numFmtId="41" fontId="52" fillId="0" borderId="0" xfId="0" applyNumberFormat="1" applyFont="1" applyFill="1" applyBorder="1"/>
    <xf numFmtId="0" fontId="53" fillId="0" borderId="0" xfId="0" applyFont="1" applyFill="1" applyBorder="1" applyAlignment="1">
      <alignment horizontal="center"/>
    </xf>
    <xf numFmtId="0" fontId="72" fillId="0" borderId="0" xfId="0" applyFont="1" applyFill="1" applyBorder="1" applyAlignment="1">
      <alignment horizontal="center"/>
    </xf>
    <xf numFmtId="0" fontId="72" fillId="0" borderId="0" xfId="0" applyFont="1" applyFill="1" applyBorder="1"/>
    <xf numFmtId="42" fontId="51" fillId="0" borderId="22" xfId="0" applyNumberFormat="1" applyFont="1" applyFill="1" applyBorder="1"/>
    <xf numFmtId="0" fontId="53" fillId="0" borderId="0" xfId="0" applyFont="1" applyFill="1" applyBorder="1" applyAlignment="1">
      <alignment horizontal="center" wrapText="1"/>
    </xf>
    <xf numFmtId="0" fontId="59" fillId="0" borderId="0" xfId="0" applyFont="1" applyAlignment="1">
      <alignment horizontal="left" vertical="center" wrapText="1"/>
    </xf>
    <xf numFmtId="0" fontId="59" fillId="0" borderId="0" xfId="0" applyFont="1" applyAlignment="1">
      <alignment horizontal="left" vertical="center"/>
    </xf>
    <xf numFmtId="205" fontId="59" fillId="0" borderId="0" xfId="0" applyNumberFormat="1" applyFont="1"/>
    <xf numFmtId="41" fontId="59" fillId="0" borderId="6" xfId="0" applyNumberFormat="1" applyFont="1" applyBorder="1"/>
    <xf numFmtId="0" fontId="0" fillId="0" borderId="0" xfId="0" applyAlignment="1">
      <alignment shrinkToFit="1"/>
    </xf>
    <xf numFmtId="0" fontId="51" fillId="0" borderId="22" xfId="0" applyFont="1" applyBorder="1"/>
    <xf numFmtId="0" fontId="71" fillId="0" borderId="0" xfId="0" applyFont="1" applyAlignment="1"/>
    <xf numFmtId="166" fontId="76" fillId="0" borderId="0" xfId="1" applyNumberFormat="1" applyFont="1" applyBorder="1" applyAlignment="1">
      <alignment horizontal="right"/>
    </xf>
    <xf numFmtId="166" fontId="59" fillId="0" borderId="0" xfId="1" applyNumberFormat="1" applyFont="1" applyBorder="1" applyAlignment="1">
      <alignment horizontal="right"/>
    </xf>
    <xf numFmtId="187" fontId="51" fillId="0" borderId="0" xfId="3" applyNumberFormat="1" applyFont="1" applyBorder="1"/>
    <xf numFmtId="0" fontId="65" fillId="0" borderId="0" xfId="0" applyFont="1" applyAlignment="1"/>
  </cellXfs>
  <cellStyles count="535">
    <cellStyle name="20% - Accent1 2" xfId="25" xr:uid="{D95099CD-5A9B-4457-9D8D-54B982C88D02}"/>
    <cellStyle name="20% - Accent1 3" xfId="136" xr:uid="{A2992A88-FCC7-4727-8B68-49F43D7AA020}"/>
    <cellStyle name="20% - Accent1 3 2" xfId="504" xr:uid="{D293343F-53DC-4001-B02D-9B63CBE25708}"/>
    <cellStyle name="20% - Accent1 3 3" xfId="260" xr:uid="{57A67FBF-C0C3-4D2B-A2FF-8594181FEA42}"/>
    <cellStyle name="20% - Accent2 2" xfId="26" xr:uid="{862D23A8-FDC7-46AD-BACD-47B4DB749967}"/>
    <cellStyle name="20% - Accent2 3" xfId="115" xr:uid="{90E41BC0-EAC0-47AC-9852-E84563451C87}"/>
    <cellStyle name="20% - Accent2 3 2" xfId="485" xr:uid="{F7784212-E667-4D01-8B12-88DA8ABED1AB}"/>
    <cellStyle name="20% - Accent2 3 3" xfId="261" xr:uid="{E4007D90-BBB3-4DCB-8413-8515B664C84F}"/>
    <cellStyle name="20% - Accent3 2" xfId="27" xr:uid="{17B46CC7-B38F-450A-9689-B89D90113335}"/>
    <cellStyle name="20% - Accent3 3" xfId="123" xr:uid="{FCA0B5D2-1123-49EE-8F44-050BB0D63955}"/>
    <cellStyle name="20% - Accent3 3 2" xfId="493" xr:uid="{DDAA1746-33CF-43D0-94E0-FF9390A262C0}"/>
    <cellStyle name="20% - Accent3 3 3" xfId="262" xr:uid="{A6160FB9-CDB8-4DCD-9E9C-FFCAF8227831}"/>
    <cellStyle name="20% - Accent4 2" xfId="28" xr:uid="{10584BEF-6BA9-4879-80B6-95F7BE257222}"/>
    <cellStyle name="20% - Accent4 3" xfId="137" xr:uid="{73F3D99A-B15C-4E44-860C-67E20A563762}"/>
    <cellStyle name="20% - Accent4 3 2" xfId="505" xr:uid="{395A23F8-51F6-4111-9EFF-EEABEF2BC876}"/>
    <cellStyle name="20% - Accent4 3 3" xfId="263" xr:uid="{514ABCD1-58B1-47E5-9D85-BA91CC962C67}"/>
    <cellStyle name="20% - Accent5 2" xfId="29" xr:uid="{2E952442-70E9-4C0F-8E17-FBCEE674DEDB}"/>
    <cellStyle name="20% - Accent5 3" xfId="120" xr:uid="{7A565E0B-B05A-4141-B827-6C6A4EF0A2BD}"/>
    <cellStyle name="20% - Accent5 3 2" xfId="490" xr:uid="{4D0676C5-7183-481C-8386-6AE508955FBE}"/>
    <cellStyle name="20% - Accent5 3 3" xfId="264" xr:uid="{355E8FD8-EDFC-41DC-9A4E-6249FAC27730}"/>
    <cellStyle name="20% - Accent6 2" xfId="30" xr:uid="{729C9C4B-4A75-414E-9F43-B51C11A28ED1}"/>
    <cellStyle name="20% - Accent6 3" xfId="157" xr:uid="{3642C7A9-3DA4-454A-BFE7-415ED90706D6}"/>
    <cellStyle name="20% - Accent6 3 2" xfId="524" xr:uid="{4E62B1C9-61F0-4A6F-AE1C-ED786719EF3A}"/>
    <cellStyle name="20% - Accent6 3 3" xfId="265" xr:uid="{DF098A1E-844D-4720-B584-52F8A8D67428}"/>
    <cellStyle name="40% - Accent1 2" xfId="31" xr:uid="{3E1A814C-0BB0-4C28-A4C1-58405D7D8FE5}"/>
    <cellStyle name="40% - Accent1 3" xfId="122" xr:uid="{9CC9CE06-B77F-4786-942F-4CE239F8CC37}"/>
    <cellStyle name="40% - Accent1 3 2" xfId="492" xr:uid="{F56D1E5A-1CD1-405F-9B78-AB874F4D85A8}"/>
    <cellStyle name="40% - Accent1 3 3" xfId="266" xr:uid="{E1F42B64-53CE-4CD4-BCCD-6F0EBEAA2B74}"/>
    <cellStyle name="40% - Accent2 2" xfId="32" xr:uid="{7FC362FC-6289-4EC0-A896-9372B89B8DEC}"/>
    <cellStyle name="40% - Accent2 3" xfId="119" xr:uid="{B47955FD-FC6F-4E0F-845F-0C3FD24B5302}"/>
    <cellStyle name="40% - Accent2 3 2" xfId="489" xr:uid="{734210F1-27E9-484D-9E35-6409DCFE53AF}"/>
    <cellStyle name="40% - Accent2 3 3" xfId="267" xr:uid="{5AE382D4-05A6-4ABE-ACE7-509647C32B5B}"/>
    <cellStyle name="40% - Accent3 2" xfId="33" xr:uid="{BB787FA1-65FC-4C03-8AC6-51DFED56546C}"/>
    <cellStyle name="40% - Accent3 3" xfId="141" xr:uid="{05638A09-40C7-486D-9A61-0D5ECA7B2A9C}"/>
    <cellStyle name="40% - Accent3 3 2" xfId="508" xr:uid="{9B9C235D-1E9E-4A91-BF9B-5BB5DDF017AE}"/>
    <cellStyle name="40% - Accent3 3 3" xfId="268" xr:uid="{F65B7124-449B-4056-8475-B0987A365201}"/>
    <cellStyle name="40% - Accent4 2" xfId="34" xr:uid="{DB886B2E-665B-4C6C-801A-8FB4E61A0371}"/>
    <cellStyle name="40% - Accent4 3" xfId="156" xr:uid="{4298CCF0-EFCA-4FCC-BB64-6B2ABF35C39D}"/>
    <cellStyle name="40% - Accent4 3 2" xfId="523" xr:uid="{96FDF9C7-4DE9-4634-B7C8-8200D3423E32}"/>
    <cellStyle name="40% - Accent4 3 3" xfId="269" xr:uid="{5F83497F-3BB4-4EB5-AE94-2D4EE0E778AB}"/>
    <cellStyle name="40% - Accent5 2" xfId="35" xr:uid="{3BB58F15-D367-4056-89F3-375205B6796F}"/>
    <cellStyle name="40% - Accent5 3" xfId="124" xr:uid="{5536C06C-AA58-4682-93A2-7B7BBFFB6221}"/>
    <cellStyle name="40% - Accent5 3 2" xfId="494" xr:uid="{880DA9B9-9C09-439B-A406-352886DB8093}"/>
    <cellStyle name="40% - Accent5 3 3" xfId="270" xr:uid="{430EB7C1-2F37-4D0C-BF83-24E21DD50A27}"/>
    <cellStyle name="40% - Accent6 2" xfId="36" xr:uid="{1CEA477B-3ADD-4CDC-A4B8-4498204208A6}"/>
    <cellStyle name="40% - Accent6 3" xfId="114" xr:uid="{2D520377-A4E9-4528-AA03-A494CA34B2DF}"/>
    <cellStyle name="40% - Accent6 3 2" xfId="484" xr:uid="{BD75240C-D168-4288-A5A0-663450FB8EC2}"/>
    <cellStyle name="40% - Accent6 3 3" xfId="271" xr:uid="{EEA7333B-A92C-495A-9588-35CEB1ED8D81}"/>
    <cellStyle name="60% - Accent1 2" xfId="37" xr:uid="{98AB7112-FEBB-4E9C-BF75-B6F95D22B15D}"/>
    <cellStyle name="60% - Accent1 3" xfId="146" xr:uid="{A664A8D5-4943-4862-9311-F38D37FCC771}"/>
    <cellStyle name="60% - Accent1 3 2" xfId="513" xr:uid="{D67FC4DC-D58C-4739-A921-76F2DF5D5BDB}"/>
    <cellStyle name="60% - Accent1 3 3" xfId="272" xr:uid="{D2632CA8-8E33-4160-A04C-6678E8E0F502}"/>
    <cellStyle name="60% - Accent2 2" xfId="38" xr:uid="{E4ECE85D-E2A5-465E-AA26-9172165B508D}"/>
    <cellStyle name="60% - Accent2 3" xfId="145" xr:uid="{12D11475-9E75-4BFD-BFB5-CE4A1D2A8639}"/>
    <cellStyle name="60% - Accent2 3 2" xfId="512" xr:uid="{174D2EFD-BB2A-4CE2-95C2-389BB2373DEB}"/>
    <cellStyle name="60% - Accent2 3 3" xfId="273" xr:uid="{801A4B45-48BF-408F-831F-28F34673AAB2}"/>
    <cellStyle name="60% - Accent3 2" xfId="39" xr:uid="{621CC1F2-3754-4647-B198-DF77F7CCB99D}"/>
    <cellStyle name="60% - Accent3 3" xfId="155" xr:uid="{BFEFF49A-62F2-4D96-A124-CEFC07B69BE3}"/>
    <cellStyle name="60% - Accent3 3 2" xfId="522" xr:uid="{CCF5AD65-A046-45B2-9B8B-B495FBCFEF76}"/>
    <cellStyle name="60% - Accent3 3 3" xfId="274" xr:uid="{08332350-7B7B-4BF0-81EB-4729E0C22B39}"/>
    <cellStyle name="60% - Accent4 2" xfId="40" xr:uid="{0000053D-E364-44B0-AE23-2DF282A02CF5}"/>
    <cellStyle name="60% - Accent4 3" xfId="158" xr:uid="{577B0CC9-BD72-420D-A1B7-7999645988C4}"/>
    <cellStyle name="60% - Accent4 3 2" xfId="525" xr:uid="{18AAA3EE-E703-46EA-9E1A-94518D63205F}"/>
    <cellStyle name="60% - Accent4 3 3" xfId="275" xr:uid="{31445E4B-8D7D-43A7-BDE2-5BF7CA65ED15}"/>
    <cellStyle name="60% - Accent5 2" xfId="41" xr:uid="{D43D9B06-A4EB-4FCE-A29D-412E44A087A1}"/>
    <cellStyle name="60% - Accent5 3" xfId="142" xr:uid="{E7AF0098-D863-44CE-A58D-D49FBD917A4E}"/>
    <cellStyle name="60% - Accent5 3 2" xfId="509" xr:uid="{18012B14-9532-44BC-8DB5-12A0A0F691AF}"/>
    <cellStyle name="60% - Accent5 3 3" xfId="276" xr:uid="{65043C25-B9E9-45A2-826F-CCBCDD7A7739}"/>
    <cellStyle name="60% - Accent6 2" xfId="42" xr:uid="{BB6E4CBD-EBE0-484E-883A-3FFB15849EDA}"/>
    <cellStyle name="60% - Accent6 3" xfId="154" xr:uid="{A641C5A5-7F2A-45A7-8719-4B7B10CE5268}"/>
    <cellStyle name="60% - Accent6 3 2" xfId="521" xr:uid="{11D02A25-DBD3-4F9C-A3EE-8C842444D1A8}"/>
    <cellStyle name="60% - Accent6 3 3" xfId="277" xr:uid="{083A9C70-6FD1-4E13-897F-1CB826CF09EE}"/>
    <cellStyle name="Accent1 2" xfId="43" xr:uid="{AFB924AB-6AF1-4246-9F0A-291B0F2D57DB}"/>
    <cellStyle name="Accent1 3" xfId="149" xr:uid="{62511D29-C341-45E1-B62E-F75FCD8716BE}"/>
    <cellStyle name="Accent1 3 2" xfId="516" xr:uid="{5FF4C32D-35F9-481F-A9C0-C0E6789A6002}"/>
    <cellStyle name="Accent1 3 3" xfId="278" xr:uid="{AA50A44A-DFDA-4A75-B33B-C374C3DB9DD8}"/>
    <cellStyle name="Accent2 2" xfId="44" xr:uid="{FE40ADD8-32EE-4704-BCC8-7A4CCE3DACB7}"/>
    <cellStyle name="Accent2 3" xfId="153" xr:uid="{A17C834E-143F-4E80-B7C0-4DF3129F9091}"/>
    <cellStyle name="Accent2 3 2" xfId="520" xr:uid="{24DD0425-5043-4700-8A87-34AF9BF2BFBE}"/>
    <cellStyle name="Accent2 3 3" xfId="279" xr:uid="{E3501922-FE66-43A3-ADAC-6DCFA906A505}"/>
    <cellStyle name="Accent3 2" xfId="45" xr:uid="{DBDD1BA8-2676-445E-A54C-727D1A9A09C1}"/>
    <cellStyle name="Accent3 3" xfId="147" xr:uid="{9E6BCD6D-DC80-42E3-82D5-28714D302E83}"/>
    <cellStyle name="Accent3 3 2" xfId="514" xr:uid="{C365F98F-9BBA-42EA-BBF7-AF526E8AA282}"/>
    <cellStyle name="Accent3 3 3" xfId="280" xr:uid="{D4A1C87C-8797-48B9-B9C8-DB2F9844F9ED}"/>
    <cellStyle name="Accent4 2" xfId="46" xr:uid="{081B435D-441B-44F5-8F03-2E3B8A58EC08}"/>
    <cellStyle name="Accent4 3" xfId="118" xr:uid="{14E5012F-4C18-4E95-8B2D-BCD7714800B5}"/>
    <cellStyle name="Accent4 3 2" xfId="488" xr:uid="{3BAD6638-4EC1-4DA4-AFA6-B073F127787D}"/>
    <cellStyle name="Accent4 3 3" xfId="281" xr:uid="{A3BDDB8D-F165-4B29-B8C8-B6CDA47D5570}"/>
    <cellStyle name="Accent5 2" xfId="47" xr:uid="{1B5F04AB-BD67-41BE-B5BF-52267CACFBB9}"/>
    <cellStyle name="Accent5 3" xfId="151" xr:uid="{AB01B473-AA1B-4752-8D8A-AE86652C2779}"/>
    <cellStyle name="Accent5 3 2" xfId="518" xr:uid="{B7A666C5-5636-42ED-BAE5-F1996E158AA6}"/>
    <cellStyle name="Accent5 3 3" xfId="282" xr:uid="{3441E35C-16F5-41F3-8808-00817A0256C5}"/>
    <cellStyle name="Accent6 2" xfId="48" xr:uid="{80678296-7A7E-4B76-8CAC-D4F88DEA59E3}"/>
    <cellStyle name="Accent6 3" xfId="117" xr:uid="{5214FC74-B86C-4006-862F-6DFDF35552DF}"/>
    <cellStyle name="Accent6 3 2" xfId="487" xr:uid="{27C7D7B5-E0C9-4B87-9AFD-0395EF50471C}"/>
    <cellStyle name="Accent6 3 3" xfId="283" xr:uid="{B9445E58-6F2A-414F-A522-D0EE623982F0}"/>
    <cellStyle name="Bad 2" xfId="49" xr:uid="{E2EA00B6-05F1-4B94-BB05-4686E96E0C55}"/>
    <cellStyle name="Bad 3" xfId="138" xr:uid="{36CC32A1-8275-46E9-89F1-4BE220ED6643}"/>
    <cellStyle name="Bad 3 2" xfId="506" xr:uid="{7B059D9A-2C48-4DD2-B91B-70E875ECD8B1}"/>
    <cellStyle name="Bad 3 3" xfId="284" xr:uid="{15DD38FD-954E-4300-B4D9-6F168CC4EB41}"/>
    <cellStyle name="Blank" xfId="160" xr:uid="{747CCCB4-99B1-4997-9C84-ED317992B579}"/>
    <cellStyle name="Calculation 2" xfId="50" xr:uid="{AFB2F139-0901-4DF5-B49E-C9004C4BF6CF}"/>
    <cellStyle name="Calculation 2 10" xfId="285" xr:uid="{CDC00720-7802-484F-8B32-60F6E91C8D20}"/>
    <cellStyle name="Calculation 2 2" xfId="286" xr:uid="{ECA7E84C-3096-44EE-977C-EC670727CC32}"/>
    <cellStyle name="Calculation 2 2 2" xfId="287" xr:uid="{2226DF86-756F-4995-87AA-A6702D1D23ED}"/>
    <cellStyle name="Calculation 2 2 3" xfId="288" xr:uid="{E7171355-674E-44C2-83C0-D715D9FB06C9}"/>
    <cellStyle name="Calculation 2 2 4" xfId="289" xr:uid="{954C196C-27CB-4A6F-B4BA-7C61FD0C0B15}"/>
    <cellStyle name="Calculation 2 3" xfId="290" xr:uid="{16773179-91A5-411E-AC53-630623388CA6}"/>
    <cellStyle name="Calculation 2 3 2" xfId="291" xr:uid="{A0C19E87-7707-4537-B273-F111C71EC7B1}"/>
    <cellStyle name="Calculation 2 4" xfId="292" xr:uid="{F6434FA2-0355-49CC-9DCC-91D0D2F7408A}"/>
    <cellStyle name="Calculation 2 5" xfId="293" xr:uid="{853BBADF-3B5E-4C70-852A-23A60C962797}"/>
    <cellStyle name="Calculation 2 6" xfId="294" xr:uid="{647875DD-EE83-4C50-A642-2E798C30AC9F}"/>
    <cellStyle name="Calculation 2 7" xfId="295" xr:uid="{C9B1E921-A4AE-4A92-9FC0-65FFC0C56066}"/>
    <cellStyle name="Calculation 2 8" xfId="296" xr:uid="{7A56C462-9A3C-4ED3-B36F-279BA5A41444}"/>
    <cellStyle name="Calculation 2 9" xfId="297" xr:uid="{C271F9C7-B304-4063-9A34-8345FD0104BE}"/>
    <cellStyle name="Calculation 3" xfId="148" xr:uid="{49449D83-2AB0-4962-B6B9-45014BA8A2DE}"/>
    <cellStyle name="Calculation 3 10" xfId="299" xr:uid="{5FA09B7C-79F4-482A-AC94-507E91242C98}"/>
    <cellStyle name="Calculation 3 11" xfId="515" xr:uid="{AD1D2743-38CA-439A-8545-2A7C3265D126}"/>
    <cellStyle name="Calculation 3 12" xfId="298" xr:uid="{3F6DA240-7ADB-45BA-A5C1-4A1D26F39593}"/>
    <cellStyle name="Calculation 3 2" xfId="300" xr:uid="{F185C562-31EF-49E7-94E8-17C6D627FC28}"/>
    <cellStyle name="Calculation 3 2 2" xfId="301" xr:uid="{5DF92106-F3A9-41DC-8742-B48D886B8389}"/>
    <cellStyle name="Calculation 3 2 3" xfId="302" xr:uid="{17380192-4D39-4590-948A-F671D55547E1}"/>
    <cellStyle name="Calculation 3 2 4" xfId="303" xr:uid="{D73A97D8-A6B5-410E-B9A6-98CCF6868FF8}"/>
    <cellStyle name="Calculation 3 3" xfId="304" xr:uid="{326DC1ED-FC8A-4679-991F-85975060D191}"/>
    <cellStyle name="Calculation 3 3 2" xfId="305" xr:uid="{F5857EE0-680D-46E5-86DE-9F597FCDCA97}"/>
    <cellStyle name="Calculation 3 4" xfId="306" xr:uid="{3FFCDC63-2898-4FF2-A2A0-4DBA3D6F8A54}"/>
    <cellStyle name="Calculation 3 5" xfId="307" xr:uid="{53CE6539-AD01-4A45-87A5-2E991FB4D1D2}"/>
    <cellStyle name="Calculation 3 6" xfId="308" xr:uid="{66F5F423-2F14-4E9C-9A72-58972FBF9BBD}"/>
    <cellStyle name="Calculation 3 7" xfId="309" xr:uid="{24C67E6E-AB5D-4189-B954-3E719FFC5381}"/>
    <cellStyle name="Calculation 3 8" xfId="310" xr:uid="{FD3EF5C2-CF52-4FCA-AE00-7C0E6DC2BE44}"/>
    <cellStyle name="Calculation 3 9" xfId="311" xr:uid="{A3196AFA-4786-46B2-AD98-1B7517B87944}"/>
    <cellStyle name="Centered Heading" xfId="161" xr:uid="{9F695546-6304-4418-ABDE-431BED701190}"/>
    <cellStyle name="Centered Heading 2" xfId="203" xr:uid="{DCBA0E8A-9970-4AEC-AE02-E4FC1F024303}"/>
    <cellStyle name="Check Cell 2" xfId="51" xr:uid="{DDE0B24E-A6F1-4423-89BC-FCB5356C69A2}"/>
    <cellStyle name="Check Cell 3" xfId="121" xr:uid="{BD8E6C7A-3C14-40FC-ADC1-318C36409ACD}"/>
    <cellStyle name="Check Cell 3 2" xfId="491" xr:uid="{7C1B1276-F263-4684-A2A7-58A6ABD17446}"/>
    <cellStyle name="Check Cell 3 3" xfId="312" xr:uid="{151364B8-3B7C-4897-8F66-28A68E955547}"/>
    <cellStyle name="Comma" xfId="1" builtinId="3"/>
    <cellStyle name="Comma 0.0" xfId="163" xr:uid="{1D99F47A-F16E-4845-9C2A-36D10D2F553C}"/>
    <cellStyle name="Comma 0.0 2" xfId="205" xr:uid="{1CC74A01-EFE6-4429-94CC-6550B9732F76}"/>
    <cellStyle name="Comma 0.00" xfId="164" xr:uid="{660E7087-E38B-4C52-9B34-E0C7E87ECDF5}"/>
    <cellStyle name="Comma 0.00 2" xfId="206" xr:uid="{BD239D09-7328-4E07-AE69-6022FBD0ABA9}"/>
    <cellStyle name="Comma 0.000" xfId="165" xr:uid="{6CD3A3DB-9612-4354-9607-E1E6262CEEF1}"/>
    <cellStyle name="Comma 0.000 2" xfId="207" xr:uid="{DA8C246E-799D-4F09-9670-6E0CB6EAA826}"/>
    <cellStyle name="Comma 0.0000" xfId="166" xr:uid="{DACD46DD-0A0F-4615-990D-2D1ACA196FB3}"/>
    <cellStyle name="Comma 0.0000 2" xfId="208" xr:uid="{926DC0AE-A751-44BA-B4B3-C01828F5C07B}"/>
    <cellStyle name="Comma 2" xfId="5" xr:uid="{98A230BB-7726-41B7-AE10-DA30CA65D649}"/>
    <cellStyle name="Comma 2 2" xfId="17" xr:uid="{2BE4EE49-CE33-447E-857E-97C1D2FB889B}"/>
    <cellStyle name="Comma 2 2 2" xfId="140" xr:uid="{7D2912A3-26E7-4A27-8A4C-18436A41DED5}"/>
    <cellStyle name="Comma 2 2 3" xfId="313" xr:uid="{6835A70B-E96E-47A6-9DDD-17962629AEE5}"/>
    <cellStyle name="Comma 2 3" xfId="162" xr:uid="{42605FC6-08CA-4796-A1CA-C4094FDE7253}"/>
    <cellStyle name="Comma 2 3 2" xfId="243" xr:uid="{A4CEB1F1-D551-415A-88CA-A8E2C83F78A9}"/>
    <cellStyle name="Comma 2 3 2 2" xfId="316" xr:uid="{AD3141BE-F6EF-4407-90F7-DDCF010E4E14}"/>
    <cellStyle name="Comma 2 3 2 3" xfId="529" xr:uid="{6F21B9DC-C3B2-4640-B0EF-5DD49A306ED3}"/>
    <cellStyle name="Comma 2 3 2 4" xfId="315" xr:uid="{C9DC12FF-6EC0-4BEE-B78D-ABAF10C9ACDC}"/>
    <cellStyle name="Comma 2 3 3" xfId="241" xr:uid="{99B4FB8C-4DF6-4235-9DFC-54290B22442B}"/>
    <cellStyle name="Comma 2 3 4" xfId="527" xr:uid="{FF407BD3-9900-498A-8716-B378E8BCEB7D}"/>
    <cellStyle name="Comma 2 3 5" xfId="314" xr:uid="{40243BDB-08FF-413A-8C89-6DDED93ECEE7}"/>
    <cellStyle name="Comma 2 4" xfId="317" xr:uid="{16D7DD95-BBD5-41BA-9245-02A9267FCD1F}"/>
    <cellStyle name="Comma 2 4 2" xfId="318" xr:uid="{897332BB-2515-40AA-88E5-94616DB10AD0}"/>
    <cellStyle name="Comma 3" xfId="7" xr:uid="{A3649476-5838-4BF5-9475-A2C9942BF22A}"/>
    <cellStyle name="Comma 3 10" xfId="257" xr:uid="{51D00EB4-AF86-40B8-A777-FEF96A12E36A}"/>
    <cellStyle name="Comma 3 2" xfId="71" xr:uid="{07C9A3D9-1CD6-4067-8040-010E15760C03}"/>
    <cellStyle name="Comma 3 2 2" xfId="75" xr:uid="{EDABB64C-F061-4C8F-BEDA-AEC20FE6F479}"/>
    <cellStyle name="Comma 3 2 2 2" xfId="101" xr:uid="{B1FD7339-D76E-41C6-990B-226AA7D76DD9}"/>
    <cellStyle name="Comma 3 2 2 3" xfId="89" xr:uid="{F722024A-7978-44DA-ACA1-91F757BCD813}"/>
    <cellStyle name="Comma 3 2 3" xfId="79" xr:uid="{054A1F76-1538-4C89-91C1-8366F4742D2B}"/>
    <cellStyle name="Comma 3 2 3 2" xfId="102" xr:uid="{EA801208-DFC0-4059-94F5-D26EBE067F2D}"/>
    <cellStyle name="Comma 3 2 3 3" xfId="94" xr:uid="{149ABEA3-D991-41A3-B42D-2B0563C2B4D2}"/>
    <cellStyle name="Comma 3 2 4" xfId="98" xr:uid="{E88F532A-30B5-4898-9F23-FD5114B8E9DD}"/>
    <cellStyle name="Comma 3 2 5" xfId="84" xr:uid="{747202C5-DB9F-4264-8212-39B45576E59F}"/>
    <cellStyle name="Comma 3 3" xfId="74" xr:uid="{9F9BACA6-78AE-4707-9043-A1701E92AF58}"/>
    <cellStyle name="Comma 3 3 2" xfId="103" xr:uid="{5CFE0A4A-9EDD-4BCD-B0E1-3B25CCD68E37}"/>
    <cellStyle name="Comma 3 3 3" xfId="88" xr:uid="{0AD82E51-8B3A-43ED-AC0E-A5CD46C0531F}"/>
    <cellStyle name="Comma 3 4" xfId="78" xr:uid="{25C436BC-FB9A-4EC9-B8CC-71E1341AE623}"/>
    <cellStyle name="Comma 3 4 2" xfId="104" xr:uid="{EFE3A2ED-AF38-46CE-BE9C-DD70831968F2}"/>
    <cellStyle name="Comma 3 4 3" xfId="93" xr:uid="{8CC344C7-8602-4D05-B672-AD5BEFEC25A0}"/>
    <cellStyle name="Comma 3 5" xfId="97" xr:uid="{5F006C22-39B9-44F3-AAD2-13803C65599A}"/>
    <cellStyle name="Comma 3 6" xfId="83" xr:uid="{036D7CCB-04FF-4CE4-BB00-179FF5B99E19}"/>
    <cellStyle name="Comma 3 7" xfId="72" xr:uid="{2BA757A8-C7FE-47D9-AD06-D052985B6D61}"/>
    <cellStyle name="Comma 3 8" xfId="52" xr:uid="{800A2974-A77C-498E-A70F-0CFF86D140F6}"/>
    <cellStyle name="Comma 3 9" xfId="204" xr:uid="{AEB2679F-5408-40D1-957D-2B6658021DAB}"/>
    <cellStyle name="Comma 3 9 2" xfId="246" xr:uid="{1B16F7FD-A2FF-4727-B036-B743AF6C56B3}"/>
    <cellStyle name="Comma 3 9 3" xfId="254" xr:uid="{1E034145-5BE2-4D30-9037-98C17635FF02}"/>
    <cellStyle name="Comma 4" xfId="248" xr:uid="{C2C859B6-3E29-489F-A1B5-24B033465DEF}"/>
    <cellStyle name="Comma 4 2" xfId="320" xr:uid="{4D13B72B-6441-4249-B1B9-6399423C0E49}"/>
    <cellStyle name="Comma 4 3" xfId="531" xr:uid="{A4972499-1D1F-4378-9639-F657454A38DA}"/>
    <cellStyle name="Comma 4 4" xfId="319" xr:uid="{5851891A-0B9A-4075-98F1-FA95073ADE18}"/>
    <cellStyle name="Comma 5" xfId="259" xr:uid="{515C4547-154E-460C-BE39-00FF5C258B0B}"/>
    <cellStyle name="Comma 5 2" xfId="321" xr:uid="{1373E5A6-DD8A-4ECC-A2E2-246A87584D31}"/>
    <cellStyle name="Comma 6" xfId="249" xr:uid="{A296D26C-32E0-4D02-B896-3FF4B510B35C}"/>
    <cellStyle name="Comma 6 2" xfId="322" xr:uid="{599F7C9C-E91F-44A7-9310-FA7C1376F6C8}"/>
    <cellStyle name="Comma 7" xfId="323" xr:uid="{807A2344-364C-4654-AE15-E4C0C05E459A}"/>
    <cellStyle name="Company Name" xfId="167" xr:uid="{BA12C536-CE06-4297-A702-DAB9FAA782A6}"/>
    <cellStyle name="Currency" xfId="2" builtinId="4"/>
    <cellStyle name="Currency 0.0" xfId="169" xr:uid="{D1A04D99-9D88-49FD-97C5-28BCD801B699}"/>
    <cellStyle name="Currency 0.0 2" xfId="210" xr:uid="{B17D4031-4240-4D51-95B6-124A506AE370}"/>
    <cellStyle name="Currency 0.00" xfId="170" xr:uid="{12430B25-FCE2-4B4D-A1B8-E032691D2FD1}"/>
    <cellStyle name="Currency 0.00 2" xfId="211" xr:uid="{312233E0-E42E-4E07-9645-C68F32C984C4}"/>
    <cellStyle name="Currency 0.000" xfId="171" xr:uid="{5D0D9262-1C3D-4339-92C5-2DD4C2E35638}"/>
    <cellStyle name="Currency 0.000 2" xfId="212" xr:uid="{30783134-EBFE-414D-B9F8-3EA4CD4820FC}"/>
    <cellStyle name="Currency 0.0000" xfId="172" xr:uid="{F778942D-9058-4215-8DF5-19DAD89A29FE}"/>
    <cellStyle name="Currency 0.0000 2" xfId="213" xr:uid="{62DD6C0D-CF3D-4977-836F-8B3B54F29CFE}"/>
    <cellStyle name="Currency 2" xfId="8" xr:uid="{5D16347C-EF96-4BC8-92A1-7C2BBCB2C1CA}"/>
    <cellStyle name="Currency 2 2" xfId="54" xr:uid="{430C2529-9E0B-4495-88D5-2E329976422C}"/>
    <cellStyle name="Currency 2 3" xfId="168" xr:uid="{89CF8E45-BCD7-40F1-9664-6830A8E67589}"/>
    <cellStyle name="Currency 2 3 2" xfId="245" xr:uid="{C9DB140A-7D12-45BB-91F8-2FF8C07E2883}"/>
    <cellStyle name="Currency 2 3 3" xfId="242" xr:uid="{E90CF044-2E72-4C7A-8630-A733B6762B0C}"/>
    <cellStyle name="Currency 2 3 4" xfId="528" xr:uid="{361A395A-5562-4953-B071-7894819126C8}"/>
    <cellStyle name="Currency 3" xfId="53" xr:uid="{C7FE19C4-8C82-4B2D-A96A-E0E0F92BFD6E}"/>
    <cellStyle name="Currency 3 2" xfId="209" xr:uid="{5B8F4247-7BF5-4A78-B78A-E2390434C9FD}"/>
    <cellStyle name="Currency 3 2 2" xfId="247" xr:uid="{418686D9-089A-41BF-BA96-764B6ADCB0F3}"/>
    <cellStyle name="Currency 3 2 3" xfId="255" xr:uid="{29B9687E-A71F-4751-9E80-D3C82BA6E903}"/>
    <cellStyle name="Currency 4" xfId="250" xr:uid="{944106AA-6093-4D5B-8505-3F7B19DFD1B6}"/>
    <cellStyle name="Date" xfId="173" xr:uid="{72AE4E68-085E-4F61-90C2-7746ED02CD9C}"/>
    <cellStyle name="Date 2" xfId="214" xr:uid="{30E76E72-C45B-40BE-A93C-20912416F3F1}"/>
    <cellStyle name="Explanatory Text 2" xfId="55" xr:uid="{2D9129EB-EE31-438A-A5FB-4335296A0074}"/>
    <cellStyle name="Explanatory Text 3" xfId="135" xr:uid="{BF23F34A-86A8-4C48-9949-739FE145D0E2}"/>
    <cellStyle name="Explanatory Text 3 2" xfId="503" xr:uid="{C9ED2DDD-73A1-4A1F-B708-45AD68B16FBC}"/>
    <cellStyle name="Explanatory Text 3 3" xfId="324" xr:uid="{79DBC4CF-A3D9-4CAC-A180-A2737839546F}"/>
    <cellStyle name="Format Number Column" xfId="534" xr:uid="{B674223E-CDB2-4014-A7C9-D1D8E2A1802F}"/>
    <cellStyle name="fundint" xfId="325" xr:uid="{0C2C5FD4-178E-4336-86C4-25B771BF70BA}"/>
    <cellStyle name="Good 2" xfId="56" xr:uid="{BEE0FFA3-542F-41D8-8995-24204535D043}"/>
    <cellStyle name="Good 3" xfId="116" xr:uid="{3E3ED504-9004-4B16-B807-E44FD28BA5B0}"/>
    <cellStyle name="Good 3 2" xfId="486" xr:uid="{C33FED0B-E4D8-4E10-A2C5-DE1943CCFADB}"/>
    <cellStyle name="Good 3 3" xfId="326" xr:uid="{4454FF79-5FC1-40F1-B66A-E6391C3E7E03}"/>
    <cellStyle name="Heading 1 2" xfId="57" xr:uid="{E8F8EC96-5B87-40C6-A483-A163D57EE872}"/>
    <cellStyle name="Heading 1 3" xfId="152" xr:uid="{05C4D59C-CDEC-4D87-B3DF-0ED03188844B}"/>
    <cellStyle name="Heading 1 3 2" xfId="519" xr:uid="{153A665F-A8F7-43B5-8F43-4A56A13AC831}"/>
    <cellStyle name="Heading 1 3 3" xfId="327" xr:uid="{127C5713-33BE-430C-BE6F-CA43BCCD4FE2}"/>
    <cellStyle name="Heading 2 2" xfId="58" xr:uid="{516E30C5-FEA7-403E-8B9C-BFA9536D96CB}"/>
    <cellStyle name="Heading 2 3" xfId="134" xr:uid="{C53804AC-9D62-49B9-951F-BF2AC123C0BB}"/>
    <cellStyle name="Heading 2 3 2" xfId="502" xr:uid="{4FD0D4F8-D241-4F42-9F44-ACD17C8AB69A}"/>
    <cellStyle name="Heading 2 3 3" xfId="328" xr:uid="{8A2645A2-791C-42B5-B685-C76050335810}"/>
    <cellStyle name="Heading 3 2" xfId="59" xr:uid="{7949CC3B-6AD4-40A5-AA15-4EFE30AB67BA}"/>
    <cellStyle name="Heading 3 3" xfId="125" xr:uid="{70F66D5C-8B2F-40E9-B322-C9941F143B66}"/>
    <cellStyle name="Heading 3 3 2" xfId="495" xr:uid="{9E965D2C-B6FD-43E6-ADF1-151C0AD53422}"/>
    <cellStyle name="Heading 3 3 3" xfId="329" xr:uid="{9628AD6C-0F8A-4F8C-A97C-61F845C5E3DC}"/>
    <cellStyle name="Heading 4 2" xfId="60" xr:uid="{6DD14710-64A3-488E-845D-F853C888B214}"/>
    <cellStyle name="Heading 4 3" xfId="139" xr:uid="{21F5DEA9-AA20-437E-BD33-43307A8F5A9B}"/>
    <cellStyle name="Heading 4 3 2" xfId="507" xr:uid="{05BD4EFC-BFB9-45D7-8ED8-168356DD943D}"/>
    <cellStyle name="Heading 4 3 3" xfId="330" xr:uid="{379C0E4C-5D90-499F-AC50-22286C3278F1}"/>
    <cellStyle name="Heading No Underline" xfId="174" xr:uid="{08C17EBC-88A8-4F4B-ADB0-7186424B9867}"/>
    <cellStyle name="Heading With Underline" xfId="175" xr:uid="{CF145AF1-56A5-4805-A8C5-15B979466D31}"/>
    <cellStyle name="HNU" xfId="176" xr:uid="{0C8FBA63-2B9D-425F-981F-1EEEF60466E1}"/>
    <cellStyle name="HNU 2" xfId="215" xr:uid="{AED415DC-3D31-4BC3-B1D1-3ADEFDE62687}"/>
    <cellStyle name="Hyperlink 2" xfId="331" xr:uid="{8AB241A2-8D87-441F-BE23-347AF0D5DDCE}"/>
    <cellStyle name="Input 2" xfId="61" xr:uid="{9CC95A63-55BD-429A-9F52-919A3C726358}"/>
    <cellStyle name="Input 2 10" xfId="332" xr:uid="{D5185CCD-5B8F-4935-A7C5-2276AC6DF294}"/>
    <cellStyle name="Input 2 2" xfId="333" xr:uid="{9BD1A5E0-D47A-4430-BFA9-C12028174010}"/>
    <cellStyle name="Input 2 2 2" xfId="334" xr:uid="{F107120F-2608-46D8-B204-A7E2BAA0E53B}"/>
    <cellStyle name="Input 2 2 3" xfId="335" xr:uid="{FA620571-823A-48E3-BBE6-2C0D0689341A}"/>
    <cellStyle name="Input 2 2 4" xfId="336" xr:uid="{2DB4FCFD-9EA6-48D0-A2BB-DC7F96675EAA}"/>
    <cellStyle name="Input 2 3" xfId="337" xr:uid="{AF081CBF-6F76-4532-8BDA-B2B297C770F0}"/>
    <cellStyle name="Input 2 3 2" xfId="338" xr:uid="{2E9E2807-C907-459B-9FF6-9C6F6EE4D944}"/>
    <cellStyle name="Input 2 4" xfId="339" xr:uid="{4E4D7BB1-E209-4DF1-B806-B3FCBF929932}"/>
    <cellStyle name="Input 2 5" xfId="340" xr:uid="{7E912A49-17BE-45AD-B358-9B02D8DE98DB}"/>
    <cellStyle name="Input 2 6" xfId="341" xr:uid="{EF35E477-7063-430B-B415-92406BA3AD89}"/>
    <cellStyle name="Input 2 7" xfId="342" xr:uid="{8DA4E289-6DA5-45E6-89A1-C53F0DB033B0}"/>
    <cellStyle name="Input 2 8" xfId="343" xr:uid="{7843337F-FF4C-43C6-A2FC-FB13C20EEA63}"/>
    <cellStyle name="Input 2 9" xfId="344" xr:uid="{069EA521-8651-4B12-98CB-FC173D5D31CE}"/>
    <cellStyle name="Input 3" xfId="144" xr:uid="{FCFC8804-DDDF-4A3A-8EA9-00825D3B76D7}"/>
    <cellStyle name="Input 3 10" xfId="346" xr:uid="{40B370AA-DA59-4284-B5ED-C754BE657959}"/>
    <cellStyle name="Input 3 11" xfId="511" xr:uid="{FA8F5B5C-17F0-43CE-A99F-C836D9EEBBF7}"/>
    <cellStyle name="Input 3 12" xfId="345" xr:uid="{BC4E70CA-216E-4F35-A3B5-E388DCF1B400}"/>
    <cellStyle name="Input 3 2" xfId="347" xr:uid="{A1AA1DD9-2086-4221-9956-A86AD043A60C}"/>
    <cellStyle name="Input 3 2 2" xfId="348" xr:uid="{68B7D2B2-584E-49BC-830F-12E6296DE08A}"/>
    <cellStyle name="Input 3 2 3" xfId="349" xr:uid="{57346FF0-0E86-4A13-911C-7143136B6078}"/>
    <cellStyle name="Input 3 2 4" xfId="350" xr:uid="{4D961E12-333C-4343-B469-70191D301A28}"/>
    <cellStyle name="Input 3 3" xfId="351" xr:uid="{A773A518-89C0-4DF9-BF5D-E171D4FA429E}"/>
    <cellStyle name="Input 3 3 2" xfId="352" xr:uid="{75A43608-5AB7-4F8C-AC0B-D7D0EDA3225E}"/>
    <cellStyle name="Input 3 4" xfId="353" xr:uid="{245B5448-DF13-4860-B58B-A1C2E16F7096}"/>
    <cellStyle name="Input 3 5" xfId="354" xr:uid="{D3B8A30C-287B-452C-974C-3A249AA9F8F2}"/>
    <cellStyle name="Input 3 6" xfId="355" xr:uid="{BD642925-B01F-4D89-BE2F-F2BB380E98AD}"/>
    <cellStyle name="Input 3 7" xfId="356" xr:uid="{8162AD2C-C8C8-4B00-B109-931129EB9717}"/>
    <cellStyle name="Input 3 8" xfId="357" xr:uid="{5617279C-6C5A-4D3C-8634-3BE5A71A183C}"/>
    <cellStyle name="Input 3 9" xfId="358" xr:uid="{08DEA903-C312-45BF-ACCC-B58C9AC9BF09}"/>
    <cellStyle name="Linked Cell 2" xfId="62" xr:uid="{25720F23-2C71-4433-8270-1E2FCD470739}"/>
    <cellStyle name="Linked Cell 3" xfId="126" xr:uid="{9D153440-7CEA-49EF-8488-94407D47B6F2}"/>
    <cellStyle name="Linked Cell 3 2" xfId="496" xr:uid="{533D5B1D-BD59-45B7-8B47-3191AE111C31}"/>
    <cellStyle name="Linked Cell 3 3" xfId="359" xr:uid="{2BF930ED-65FE-46EE-8BD8-FBE3064E69B6}"/>
    <cellStyle name="Neutral 2" xfId="63" xr:uid="{D623E60D-096F-49EB-8B65-0676EA0A6734}"/>
    <cellStyle name="Neutral 3" xfId="127" xr:uid="{2DFF1382-94DF-4F48-95B7-1F489FD7FAF3}"/>
    <cellStyle name="Neutral 3 2" xfId="497" xr:uid="{05878A06-F889-4EF7-AA0A-75E45F9D34BF}"/>
    <cellStyle name="Neutral 3 3" xfId="360" xr:uid="{25067E06-2737-4532-B73A-F64BC9F50D45}"/>
    <cellStyle name="Normal" xfId="0" builtinId="0"/>
    <cellStyle name="Normal 10" xfId="361" xr:uid="{679391A5-ADB8-47B3-9B36-79CB8D97F393}"/>
    <cellStyle name="Normal 11" xfId="362" xr:uid="{27793A05-1D59-4C89-81F2-0C327D7CC39B}"/>
    <cellStyle name="Normal 12" xfId="363" xr:uid="{CC046FDE-9E9E-4B3E-83A2-F5855D2EB9EA}"/>
    <cellStyle name="Normal 13" xfId="364" xr:uid="{18296453-38AE-4B7A-B0DA-54A676E180CF}"/>
    <cellStyle name="Normal 13 2" xfId="365" xr:uid="{1538E3D0-CEFD-48A3-AE45-E5E68CEE5E45}"/>
    <cellStyle name="Normal 14" xfId="366" xr:uid="{5095A6C4-46DE-4535-915A-AB04E30ED86D}"/>
    <cellStyle name="Normal 14 2" xfId="367" xr:uid="{67892E0B-C4F8-45F2-BD80-181DA8CFE866}"/>
    <cellStyle name="Normal 14 3" xfId="368" xr:uid="{75F23968-CFB6-4041-A787-98FE978E1ED2}"/>
    <cellStyle name="Normal 15" xfId="369" xr:uid="{583DC78F-34AC-4F84-B9C3-FCC710DBE607}"/>
    <cellStyle name="Normal 15 2" xfId="370" xr:uid="{FA854B41-E302-4ED1-B689-DA9D73FC7D54}"/>
    <cellStyle name="Normal 16" xfId="371" xr:uid="{C613BC28-2000-49FC-A118-9A05FAE2D190}"/>
    <cellStyle name="Normal 17" xfId="372" xr:uid="{CE3ED58D-1DB1-4F9F-AADA-62AFEDF6C24F}"/>
    <cellStyle name="Normal 18" xfId="373" xr:uid="{F14F5532-E24D-4911-BEE9-C480B40D4268}"/>
    <cellStyle name="Normal 19" xfId="374" xr:uid="{8D2D66A8-8199-482E-96B8-E60D56E3CC91}"/>
    <cellStyle name="Normal 2" xfId="4" xr:uid="{D3811D2A-1688-4754-8528-D9C81E6866AE}"/>
    <cellStyle name="Normal 2 2" xfId="10" xr:uid="{D715E4C0-5285-4F7E-9B1B-0CA4FE25C435}"/>
    <cellStyle name="Normal 2 2 2" xfId="15" xr:uid="{4BEEF1A6-0850-4534-9537-6942FCEB1E4E}"/>
    <cellStyle name="Normal 2 2 3" xfId="128" xr:uid="{E0820C52-57FC-45C9-876C-C862CD9A3FD5}"/>
    <cellStyle name="Normal 2 2 3 2" xfId="498" xr:uid="{F03F3F4D-605E-4E35-9C31-90CD95ECC519}"/>
    <cellStyle name="Normal 2 2 3 3" xfId="375" xr:uid="{19663450-A6C0-4AB7-B33A-9218545A67CC}"/>
    <cellStyle name="Normal 2 3" xfId="159" xr:uid="{AF50FFE3-5A3F-49A4-B6C3-00C1B5A8D9A2}"/>
    <cellStyle name="Normal 2 3 2" xfId="244" xr:uid="{B5C43D35-AB6A-431A-B777-507381F775FE}"/>
    <cellStyle name="Normal 2 3 2 2" xfId="530" xr:uid="{283946C3-6CA3-43FF-BBAD-6AD25D5EA0C6}"/>
    <cellStyle name="Normal 2 3 2 3" xfId="377" xr:uid="{AE330192-E180-41D3-9073-18155595A801}"/>
    <cellStyle name="Normal 2 3 3" xfId="240" xr:uid="{079E9432-5FF2-42CE-9B98-98FD7426444F}"/>
    <cellStyle name="Normal 2 3 4" xfId="526" xr:uid="{EA81D3BC-0783-450A-A29B-C986EFFD52D7}"/>
    <cellStyle name="Normal 2 3 5" xfId="376" xr:uid="{0E1CC110-EB7E-4147-B1EF-6D36EA9065F0}"/>
    <cellStyle name="Normal 2 4" xfId="378" xr:uid="{4E237549-8834-4373-8B3C-C938BC8E6A1A}"/>
    <cellStyle name="Normal 3" xfId="11" xr:uid="{3EBBAFA2-820D-4E20-B055-2B304C466DB4}"/>
    <cellStyle name="Normal 3 2" xfId="20" xr:uid="{77618DE6-5C59-456C-85B0-F23AAC3CD1BD}"/>
    <cellStyle name="Normal 3 2 2" xfId="76" xr:uid="{180A636F-FB30-4DE1-8E72-160AA892B2A2}"/>
    <cellStyle name="Normal 3 2 2 2" xfId="105" xr:uid="{410DC015-774E-46F9-B5E0-7C2DAF4F460B}"/>
    <cellStyle name="Normal 3 2 2 3" xfId="90" xr:uid="{66EAD223-8398-4734-BFB4-101C88CD6125}"/>
    <cellStyle name="Normal 3 2 3" xfId="80" xr:uid="{4D030462-2A87-45DD-AAE4-E78C2CCD51FD}"/>
    <cellStyle name="Normal 3 2 3 2" xfId="106" xr:uid="{1956C30A-D06E-4B87-85D3-EF6233F17A63}"/>
    <cellStyle name="Normal 3 2 3 3" xfId="95" xr:uid="{ABBADBA8-F131-4936-93D1-C36831EA5CDD}"/>
    <cellStyle name="Normal 3 2 4" xfId="99" xr:uid="{8FD4FB37-C4E0-42DD-B9DE-0FC505814809}"/>
    <cellStyle name="Normal 3 2 5" xfId="85" xr:uid="{71977D8A-3364-4291-B286-7F03DF4B4AD5}"/>
    <cellStyle name="Normal 3 3" xfId="21" xr:uid="{BDBA05F7-2DE3-4F3C-9389-12D1B71B575E}"/>
    <cellStyle name="Normal 3 3 2" xfId="107" xr:uid="{5B6D6FB9-222C-480D-8DCF-876D0CBA5631}"/>
    <cellStyle name="Normal 3 3 3" xfId="87" xr:uid="{2D89DC31-E736-495C-AD99-43A95E159E5F}"/>
    <cellStyle name="Normal 3 4" xfId="22" xr:uid="{5665B056-72BE-474E-8726-278CD30FF570}"/>
    <cellStyle name="Normal 3 4 2" xfId="108" xr:uid="{5539C8DE-50EA-42FE-B59A-0560A2AE32CD}"/>
    <cellStyle name="Normal 3 4 3" xfId="92" xr:uid="{1778ABEA-C7C4-4AE7-B675-242145637B80}"/>
    <cellStyle name="Normal 3 5" xfId="23" xr:uid="{89995862-3E95-45FD-A595-48339FAEE1B9}"/>
    <cellStyle name="Normal 3 6" xfId="64" xr:uid="{67C09511-B71B-45B0-8D7D-0C3C86DC3C4A}"/>
    <cellStyle name="Normal 3 6 2" xfId="82" xr:uid="{930788CC-DBD1-486D-8D63-8FAE4277D405}"/>
    <cellStyle name="Normal 3 7" xfId="16" xr:uid="{B1E195B6-4B12-46BE-85DD-498564DCCB4E}"/>
    <cellStyle name="Normal 3 8" xfId="202" xr:uid="{81D00147-2821-4230-A123-F1ABC415B172}"/>
    <cellStyle name="Normal 3_Cash Flows - TPV -Tier1&amp;2" xfId="73" xr:uid="{C4CD3AF2-DC21-4E04-B517-EB8621C5C8B9}"/>
    <cellStyle name="Normal 4" xfId="12" xr:uid="{2855991B-DBAE-401A-94FE-D35086CA8D0E}"/>
    <cellStyle name="Normal 4 2" xfId="77" xr:uid="{6146381E-CD5D-477A-BC95-696C339AE5A6}"/>
    <cellStyle name="Normal 4 2 2" xfId="109" xr:uid="{2CC3595D-81D7-40FD-92B1-F4D63561209D}"/>
    <cellStyle name="Normal 4 2 3" xfId="91" xr:uid="{3610440A-A6FE-4EC6-9318-DA8B5C6B4F1F}"/>
    <cellStyle name="Normal 4 3" xfId="81" xr:uid="{DDF3F7C8-A443-45C9-A827-D51186A6C038}"/>
    <cellStyle name="Normal 4 3 2" xfId="110" xr:uid="{974B83F6-5432-4EB3-BA03-91327F4EDC9D}"/>
    <cellStyle name="Normal 4 3 3" xfId="96" xr:uid="{6869305E-3421-40D7-A11F-B80F1D521095}"/>
    <cellStyle name="Normal 4 4" xfId="100" xr:uid="{1EA93B0E-668C-4577-B704-78EEB08978EC}"/>
    <cellStyle name="Normal 4 5" xfId="86" xr:uid="{B8F4C8F2-226C-454A-B1C2-8BE7939CC56B}"/>
    <cellStyle name="Normal 4 6" xfId="18" xr:uid="{C2B85779-6707-4483-9FDC-BE810C7C50E6}"/>
    <cellStyle name="Normal 4 7" xfId="129" xr:uid="{15EF47F2-A1BF-4D04-AF22-1E975D786736}"/>
    <cellStyle name="Normal 5" xfId="13" xr:uid="{DD4BDF29-CDB8-41C7-A0FC-C1773BCEFF97}"/>
    <cellStyle name="Normal 5 2" xfId="14" xr:uid="{DEDC9500-C7F2-48CB-8662-F10A897BC860}"/>
    <cellStyle name="Normal 5 2 2" xfId="379" xr:uid="{CFE81BF1-0F23-4199-BC3F-D412D90D73DE}"/>
    <cellStyle name="Normal 5 3" xfId="24" xr:uid="{FCDD1501-F1E2-4DC1-A457-6B384339BB5C}"/>
    <cellStyle name="Normal 5 4" xfId="380" xr:uid="{55493C4D-FC04-4758-8CC3-C971108175F2}"/>
    <cellStyle name="Normal 6" xfId="6" xr:uid="{C5793A01-3795-418C-A038-847347A10D53}"/>
    <cellStyle name="Normal 6 2" xfId="111" xr:uid="{199B88E2-C668-4034-A884-7FBCD763E578}"/>
    <cellStyle name="Normal 6 2 2" xfId="113" xr:uid="{3EFE124E-25EA-4AFA-99CB-73029BC6699F}"/>
    <cellStyle name="Normal 6 2 2 2" xfId="382" xr:uid="{599DBC32-2B8A-444E-9B5B-DADA7DB10FDE}"/>
    <cellStyle name="Normal 6 2 2 3" xfId="483" xr:uid="{F2601C90-8C2D-465E-BDFF-64F211E69F72}"/>
    <cellStyle name="Normal 6 2 2 4" xfId="381" xr:uid="{760340CA-1C08-4CBD-AB5F-BD51DC547D95}"/>
    <cellStyle name="Normal 6 2 3" xfId="112" xr:uid="{F1E29951-7BF3-4FA4-959A-FBA65953A364}"/>
    <cellStyle name="Normal 6 3" xfId="383" xr:uid="{66A7000A-D3A3-4214-8CFB-D0D32F5F9E60}"/>
    <cellStyle name="Normal 6 3 2" xfId="384" xr:uid="{6C775E52-5032-415E-B831-683C6C287B72}"/>
    <cellStyle name="Normal 7" xfId="385" xr:uid="{BEE5DF8F-65B3-4E16-8727-6B153A9F9635}"/>
    <cellStyle name="Normal 7 2" xfId="386" xr:uid="{11A3B5CF-D948-4848-9F0E-2BE4F41EAD52}"/>
    <cellStyle name="Normal 7 3" xfId="387" xr:uid="{5EBBA340-B03E-48D0-B1C8-AB78218C0E6C}"/>
    <cellStyle name="Normal 7 3 2" xfId="388" xr:uid="{C664923A-FAF4-48E0-BE0F-1CED39D0D27B}"/>
    <cellStyle name="Normal 8" xfId="389" xr:uid="{36FC3D2B-56A0-406E-98AC-E1F3D56724C6}"/>
    <cellStyle name="Normal 8 2" xfId="390" xr:uid="{2DD60B45-8109-4679-ABDF-B1FEDD9EC7A2}"/>
    <cellStyle name="Normal 8 3" xfId="391" xr:uid="{257AFECC-97F5-448D-8D9D-28CA94B991ED}"/>
    <cellStyle name="Normal 8 4" xfId="392" xr:uid="{64DA1135-37A7-4B8B-BD04-29066A44552C}"/>
    <cellStyle name="Normal 9" xfId="393" xr:uid="{EB6F5147-2A59-453E-9ED9-34BA10203347}"/>
    <cellStyle name="Normal 9 2" xfId="394" xr:uid="{F406394D-295B-452D-BAE2-07E4381664CC}"/>
    <cellStyle name="Normal 9 3" xfId="395" xr:uid="{A94F9E3C-A2C5-428F-8295-BB5B22AB0D3E}"/>
    <cellStyle name="Normal 9 4" xfId="396" xr:uid="{4A32211A-3D42-4B79-BD85-E2E7C2BE1B41}"/>
    <cellStyle name="Normal Bold" xfId="177" xr:uid="{0643541A-BE09-44EC-A31D-0C934B09FAE2}"/>
    <cellStyle name="Normal Bold 2" xfId="216" xr:uid="{D9A8BD30-71B1-42E8-B9D2-BE3F946A46F5}"/>
    <cellStyle name="Normal Bold Italic" xfId="178" xr:uid="{19EB0368-05C7-4F94-96B4-E4BBB1C54FBD}"/>
    <cellStyle name="Normal Bold Italic 2" xfId="217" xr:uid="{3F4BF2C0-0031-462F-8136-8C2965092554}"/>
    <cellStyle name="Normal Italic" xfId="179" xr:uid="{596C0C26-B954-48B5-879F-C4831A2CB393}"/>
    <cellStyle name="Normal Italic 2" xfId="218" xr:uid="{CA949B2F-2195-4E90-8631-492C39B9BF20}"/>
    <cellStyle name="Note 2" xfId="65" xr:uid="{515473B9-9F14-414B-AA15-003EC44EF7AA}"/>
    <cellStyle name="Note 2 10" xfId="397" xr:uid="{C37CB6EA-BFF1-45D9-AD6E-80C898658DD8}"/>
    <cellStyle name="Note 2 2" xfId="398" xr:uid="{7648461B-DFA1-4878-A033-D96E84A83BA2}"/>
    <cellStyle name="Note 2 2 2" xfId="399" xr:uid="{4DE176C0-597F-4C2C-86A0-E26AEA31E4F6}"/>
    <cellStyle name="Note 2 2 3" xfId="400" xr:uid="{7AF643C5-7B0A-4E63-BD84-A69B821EF446}"/>
    <cellStyle name="Note 2 2 4" xfId="401" xr:uid="{5EE96346-BD15-4EA6-B923-D3E4DC47694D}"/>
    <cellStyle name="Note 2 3" xfId="402" xr:uid="{51428827-E353-49DA-8146-D4DB650137E4}"/>
    <cellStyle name="Note 2 3 2" xfId="403" xr:uid="{13F2CFB6-4924-4CC7-8058-617A4B5DF961}"/>
    <cellStyle name="Note 2 4" xfId="404" xr:uid="{5A7862FD-4552-478D-AB72-6D9F10DD703C}"/>
    <cellStyle name="Note 2 5" xfId="405" xr:uid="{9F558C1F-15C5-4BE2-94D7-AEADAD2DF509}"/>
    <cellStyle name="Note 2 6" xfId="406" xr:uid="{5E6FA563-82B6-431D-ABE8-5C25E3ED93C7}"/>
    <cellStyle name="Note 2 7" xfId="407" xr:uid="{D059D558-C674-4ADC-A896-89D01F3D4C12}"/>
    <cellStyle name="Note 2 8" xfId="408" xr:uid="{9014DC34-E039-4E07-A5C8-B8C7F3EB8327}"/>
    <cellStyle name="Note 2 9" xfId="409" xr:uid="{08A5E7A8-DD58-4178-AF75-E94E8E19B636}"/>
    <cellStyle name="Note 3" xfId="130" xr:uid="{3731FB46-B576-4086-86F3-A9FFFEA5DA0F}"/>
    <cellStyle name="Note 3 10" xfId="411" xr:uid="{4F8F735E-4BD7-472D-B50B-7DACEEEA529F}"/>
    <cellStyle name="Note 3 11" xfId="499" xr:uid="{5C5D53EF-F72D-407B-9750-09AA6E207F68}"/>
    <cellStyle name="Note 3 12" xfId="410" xr:uid="{AF739117-4F83-4B05-A83D-8589CACB2597}"/>
    <cellStyle name="Note 3 2" xfId="412" xr:uid="{F8E78767-50AA-4158-8327-9544FF959587}"/>
    <cellStyle name="Note 3 2 2" xfId="413" xr:uid="{58C98853-D746-4ED1-AB96-EC28A13C31F8}"/>
    <cellStyle name="Note 3 2 3" xfId="414" xr:uid="{52B43744-0333-4DC5-9331-D8CA6A5B828C}"/>
    <cellStyle name="Note 3 2 4" xfId="415" xr:uid="{62A72975-DBEB-49C0-B87F-7F400BC93E72}"/>
    <cellStyle name="Note 3 3" xfId="416" xr:uid="{86941685-F88A-47E0-BECC-18DB920B0146}"/>
    <cellStyle name="Note 3 3 2" xfId="417" xr:uid="{56B97488-9A09-4264-891C-601D34CA9F55}"/>
    <cellStyle name="Note 3 4" xfId="418" xr:uid="{F343DF22-133C-4A4C-9D4C-9B5DB9D3E19A}"/>
    <cellStyle name="Note 3 5" xfId="419" xr:uid="{CD8D2AF2-05AB-4442-8664-B0FA59D366F1}"/>
    <cellStyle name="Note 3 6" xfId="420" xr:uid="{8C88A01E-AB18-435C-953E-3943D27034C5}"/>
    <cellStyle name="Note 3 7" xfId="421" xr:uid="{B5587834-A0A2-4618-8E6F-EAA6BDBE4339}"/>
    <cellStyle name="Note 3 8" xfId="422" xr:uid="{A1E9238E-EF5B-4268-9C6F-2F02AFD77AD4}"/>
    <cellStyle name="Note 3 9" xfId="423" xr:uid="{4C3AF163-02D5-4C22-B84A-F35BBD8CF9C5}"/>
    <cellStyle name="Output 2" xfId="66" xr:uid="{62776620-961F-4EDA-A50E-E15E7E59B780}"/>
    <cellStyle name="Output 2 10" xfId="424" xr:uid="{8B719FF6-E4BB-4E4E-AA9C-29E2D4DE8AAA}"/>
    <cellStyle name="Output 2 2" xfId="425" xr:uid="{D7C0D69E-C00A-41A3-A06F-41D46530971F}"/>
    <cellStyle name="Output 2 2 2" xfId="426" xr:uid="{4FA13855-2B50-49F2-AD9A-4F2356348583}"/>
    <cellStyle name="Output 2 2 3" xfId="427" xr:uid="{101E572D-8E44-4766-BD1C-5B1A4119BD43}"/>
    <cellStyle name="Output 2 2 4" xfId="428" xr:uid="{B34600ED-044E-470E-AB57-2CD048818196}"/>
    <cellStyle name="Output 2 3" xfId="429" xr:uid="{0472CCDB-06A7-41A9-B864-C159451B350A}"/>
    <cellStyle name="Output 2 3 2" xfId="430" xr:uid="{992F2F9F-4DEE-4611-B6B7-4C4D875DEEE7}"/>
    <cellStyle name="Output 2 4" xfId="431" xr:uid="{AA89D35C-496F-40EB-8E13-B79C09EA2B99}"/>
    <cellStyle name="Output 2 5" xfId="432" xr:uid="{D0587C2E-FCD2-4D53-8EFA-ED9A40DE1320}"/>
    <cellStyle name="Output 2 6" xfId="433" xr:uid="{E5AC027F-4A30-430B-B6B3-0C9F09DC4E08}"/>
    <cellStyle name="Output 2 7" xfId="434" xr:uid="{A76CB9A4-6899-404D-95D4-9F36B089874B}"/>
    <cellStyle name="Output 2 8" xfId="435" xr:uid="{4334DDD3-E967-4D5B-AE82-316E58D0A2E4}"/>
    <cellStyle name="Output 2 9" xfId="436" xr:uid="{D4B997D1-F04B-4A7E-BE8A-54EB20287819}"/>
    <cellStyle name="Output 3" xfId="131" xr:uid="{53AE0BCD-E101-4E09-82DB-0767ECBE69D1}"/>
    <cellStyle name="Output 3 10" xfId="438" xr:uid="{2313CE80-D6E3-4484-AF87-B553B9DB49A3}"/>
    <cellStyle name="Output 3 11" xfId="500" xr:uid="{2D490EA6-4FD8-4FD8-BD03-E658AEC5B4E5}"/>
    <cellStyle name="Output 3 12" xfId="437" xr:uid="{AE0F7D12-7859-4EC6-90A0-B0E038929903}"/>
    <cellStyle name="Output 3 2" xfId="439" xr:uid="{853F1DBE-2AA6-4B04-BA18-A6ACD56BF56A}"/>
    <cellStyle name="Output 3 2 2" xfId="440" xr:uid="{D57AD9EB-D6D9-436B-BBB4-8CD085F67CCB}"/>
    <cellStyle name="Output 3 2 3" xfId="441" xr:uid="{D2D28A0A-A9EA-49E9-8673-CB2710926282}"/>
    <cellStyle name="Output 3 2 4" xfId="442" xr:uid="{68F9348A-7E78-4E5C-B19A-D7A5DCBE14C8}"/>
    <cellStyle name="Output 3 3" xfId="443" xr:uid="{48617BD5-6A0B-4D3A-9274-1D39E168C614}"/>
    <cellStyle name="Output 3 3 2" xfId="444" xr:uid="{34E20B11-F6E3-4537-8953-11FCEDBB3844}"/>
    <cellStyle name="Output 3 4" xfId="445" xr:uid="{599C0AE7-823F-438B-A5CA-81CE7F7537F1}"/>
    <cellStyle name="Output 3 5" xfId="446" xr:uid="{9DA51399-0F18-41E2-87D7-DA13239341F9}"/>
    <cellStyle name="Output 3 6" xfId="447" xr:uid="{13EA5F20-EA41-4E00-BB3C-7D2626817546}"/>
    <cellStyle name="Output 3 7" xfId="448" xr:uid="{A43A6CB8-4F74-455B-9232-2CCD03E7ADAC}"/>
    <cellStyle name="Output 3 8" xfId="449" xr:uid="{A9DA6C4E-E7EF-4EBF-A801-8EA0811B4247}"/>
    <cellStyle name="Output 3 9" xfId="450" xr:uid="{B8074433-EB49-43E9-942D-41B4E7E137B3}"/>
    <cellStyle name="ParentCO" xfId="180" xr:uid="{42FDC00B-7E98-48EE-94E4-D433FA3E30C0}"/>
    <cellStyle name="Percent" xfId="3" builtinId="5"/>
    <cellStyle name="Percent %" xfId="182" xr:uid="{0F69783B-521A-4CA0-B7C2-CB730C12161A}"/>
    <cellStyle name="Percent % 2" xfId="220" xr:uid="{1F15DD53-7F21-4B77-A40A-5B38464AA4C6}"/>
    <cellStyle name="Percent % Long Underline" xfId="183" xr:uid="{9AD6B1AB-E971-4472-82F3-386A0D7D78B6}"/>
    <cellStyle name="Percent % Long Underline 2" xfId="221" xr:uid="{1131D47A-5FAE-4615-BD64-088260783120}"/>
    <cellStyle name="Percent 0.0%" xfId="184" xr:uid="{94F3DF77-9034-4317-A59C-7B9F89051563}"/>
    <cellStyle name="Percent 0.0% 2" xfId="222" xr:uid="{0E87259F-C4D4-45B4-8F4D-C13FA2ED529A}"/>
    <cellStyle name="Percent 0.0% Long Underline" xfId="185" xr:uid="{CE18B869-1150-4C79-85BC-E639D9F5EB96}"/>
    <cellStyle name="Percent 0.0% Long Underline 2" xfId="223" xr:uid="{43657A78-D70C-4390-BAD8-A81483FE32FD}"/>
    <cellStyle name="Percent 0.00%" xfId="186" xr:uid="{61E6D01A-3A04-4670-B3E0-DF036A0A1FAB}"/>
    <cellStyle name="Percent 0.00% 2" xfId="224" xr:uid="{1D54829E-B0A8-4E6E-880E-1D62B30651A8}"/>
    <cellStyle name="Percent 0.00% Long Underline" xfId="187" xr:uid="{F1B75DAE-84ED-4E3A-8463-C0A6742EA65F}"/>
    <cellStyle name="Percent 0.00% Long Underline 2" xfId="225" xr:uid="{4D23AB16-8573-47A4-AB7E-8BDA9F1B73E5}"/>
    <cellStyle name="Percent 0.000%" xfId="188" xr:uid="{D288F820-150A-47B0-886B-23825C921CF3}"/>
    <cellStyle name="Percent 0.000% 2" xfId="226" xr:uid="{E52DEDEC-BAB3-491F-92E3-2F1F536CCF44}"/>
    <cellStyle name="Percent 0.000% Long Underline" xfId="189" xr:uid="{E90F2D81-F8B6-469D-9FEE-40DE97AEB946}"/>
    <cellStyle name="Percent 0.000% Long Underline 2" xfId="227" xr:uid="{0AD4EBD8-D6BE-44D2-BB09-7C9CCDDDBF44}"/>
    <cellStyle name="Percent 0.0000%" xfId="190" xr:uid="{BB4D3AA3-7EEA-46D9-AAD9-F659A3C4B46F}"/>
    <cellStyle name="Percent 0.0000% 2" xfId="228" xr:uid="{FFFBC9A7-573B-45BF-9750-61FC092BCB8D}"/>
    <cellStyle name="Percent 0.0000% Long Underline" xfId="191" xr:uid="{1115949C-5FE6-4D06-AB20-DD90C00A62B9}"/>
    <cellStyle name="Percent 0.0000% Long Underline 2" xfId="229" xr:uid="{4D1D83B8-1748-49C9-9AD2-7029C37B7C1A}"/>
    <cellStyle name="Percent 2" xfId="9" xr:uid="{51E7E39C-D933-4699-A9AE-874D30FCFB27}"/>
    <cellStyle name="Percent 2 2" xfId="19" xr:uid="{94C6BE45-DF45-4145-A6DD-B037F9F5AE2C}"/>
    <cellStyle name="Percent 2 3" xfId="133" xr:uid="{587ED9C9-56BF-42E1-9BB5-5487CACE3424}"/>
    <cellStyle name="Percent 2 3 2" xfId="251" xr:uid="{B8473291-81DC-49EA-B8C3-8CC7EB6AD852}"/>
    <cellStyle name="Percent 2 3 3" xfId="501" xr:uid="{47766D7C-BBF8-463F-B423-3C79F9ED2DF9}"/>
    <cellStyle name="Percent 2 4" xfId="181" xr:uid="{AD380CBC-3BE1-4B0C-B957-DC0D31704184}"/>
    <cellStyle name="Percent 3" xfId="67" xr:uid="{685224DA-B21B-449B-BFF4-3179DF98D906}"/>
    <cellStyle name="Percent 3 2" xfId="219" xr:uid="{E2983422-94DF-4D93-9855-A45FD443FF4E}"/>
    <cellStyle name="Percent 3 2 2" xfId="252" xr:uid="{8E268885-CC51-4E8C-AC80-4596E19D9701}"/>
    <cellStyle name="Percent 3 2 3" xfId="256" xr:uid="{9A49F19B-023B-4E19-963F-7BB6EAFCFBD3}"/>
    <cellStyle name="Percent 3 2 4" xfId="532" xr:uid="{2F7550B9-D863-4CC1-ABC2-76A04D129CAD}"/>
    <cellStyle name="Percent 3 2 5" xfId="451" xr:uid="{640B1A92-83A6-4D94-9962-5248F6E8E079}"/>
    <cellStyle name="Percent 4" xfId="132" xr:uid="{D3621ECD-82D4-4782-8179-7AF6D06249DB}"/>
    <cellStyle name="Percent 4 2" xfId="253" xr:uid="{4FE9CFFD-6929-47E5-A171-554B509D587A}"/>
    <cellStyle name="Percent 4 2 2" xfId="533" xr:uid="{593C01D0-D227-47B9-ACC5-CBCB0CBD4F49}"/>
    <cellStyle name="Percent 4 2 3" xfId="452" xr:uid="{BDFD3AC8-7D0A-4496-8BB3-6E8A6E15F8A0}"/>
    <cellStyle name="Percent 5" xfId="258" xr:uid="{89606DBE-9614-49A3-93C2-6CC6BC3B35FB}"/>
    <cellStyle name="Percent 5 2" xfId="453" xr:uid="{267C7932-1892-4D50-AD23-A50DDE7BCA8F}"/>
    <cellStyle name="Percent 6" xfId="454" xr:uid="{F656F43A-6F5B-4B2A-ABDC-BDEFB13796C7}"/>
    <cellStyle name="Title 2" xfId="68" xr:uid="{9CB5B986-A523-4C78-B5EE-D1C2DD35C1A7}"/>
    <cellStyle name="Total 2" xfId="69" xr:uid="{02C79946-B3ED-4577-B730-BDF3633B9C40}"/>
    <cellStyle name="Total 2 10" xfId="455" xr:uid="{95089182-499C-480D-AC63-0DF695D25266}"/>
    <cellStyle name="Total 2 2" xfId="456" xr:uid="{6184E950-110E-4DDB-B46E-3F8B0F5DC1A5}"/>
    <cellStyle name="Total 2 2 2" xfId="457" xr:uid="{5A76096F-710E-488D-92DD-D7F7F51B1BF6}"/>
    <cellStyle name="Total 2 2 3" xfId="458" xr:uid="{5D735813-0D2F-46FD-8161-882E1AF17D6B}"/>
    <cellStyle name="Total 2 2 4" xfId="459" xr:uid="{56B4CFE9-E171-49C5-BC9E-BF217E98BBF2}"/>
    <cellStyle name="Total 2 3" xfId="460" xr:uid="{287311A0-E1F2-48AB-B3DA-D31749215CB3}"/>
    <cellStyle name="Total 2 3 2" xfId="461" xr:uid="{49CAB210-1146-4709-89B2-BB281EB283F4}"/>
    <cellStyle name="Total 2 4" xfId="462" xr:uid="{A1727905-8E83-4460-8731-DFCDA7AB4B3E}"/>
    <cellStyle name="Total 2 5" xfId="463" xr:uid="{72659FC6-9D48-46EE-BF31-C1A4FB277DF1}"/>
    <cellStyle name="Total 2 6" xfId="464" xr:uid="{0445CC82-AA54-4979-8C5C-38E863B4EB1B}"/>
    <cellStyle name="Total 2 7" xfId="465" xr:uid="{C57E0F63-9A80-476B-ACBE-60128722FC16}"/>
    <cellStyle name="Total 2 8" xfId="466" xr:uid="{C3763235-2F6E-406E-900B-37CF30948C59}"/>
    <cellStyle name="Total 2 9" xfId="467" xr:uid="{47B86786-F4F7-4381-ABF1-B630890122AC}"/>
    <cellStyle name="Total 3" xfId="150" xr:uid="{CAB86C81-20C3-4D55-B1F0-3C062B3D9209}"/>
    <cellStyle name="Total 3 10" xfId="469" xr:uid="{D3DD8EC1-988E-432C-A6DF-055D11C9787E}"/>
    <cellStyle name="Total 3 11" xfId="517" xr:uid="{62D94387-6B3E-4D65-A79C-5A4A871CF78E}"/>
    <cellStyle name="Total 3 12" xfId="468" xr:uid="{9A79D0FB-A7B5-47E0-995F-7941189ED451}"/>
    <cellStyle name="Total 3 2" xfId="470" xr:uid="{63925DEC-2561-451D-974D-B529147D9717}"/>
    <cellStyle name="Total 3 2 2" xfId="471" xr:uid="{17A52A03-2DFC-47F3-AAEB-26E5DD5BC779}"/>
    <cellStyle name="Total 3 2 3" xfId="472" xr:uid="{00632E67-97C1-4D30-9967-1F6C075FB8F5}"/>
    <cellStyle name="Total 3 2 4" xfId="473" xr:uid="{1A4AE819-B186-4147-B491-0FDFA1749064}"/>
    <cellStyle name="Total 3 3" xfId="474" xr:uid="{61600930-2A6E-4651-B444-D12AFE0B1ECA}"/>
    <cellStyle name="Total 3 3 2" xfId="475" xr:uid="{66FC1E57-9593-48F6-A5EE-4BAD9629FE76}"/>
    <cellStyle name="Total 3 4" xfId="476" xr:uid="{AF8FC972-6E4B-45C6-96D4-6AD0E0635A23}"/>
    <cellStyle name="Total 3 5" xfId="477" xr:uid="{CBCE2C58-BC46-4409-857D-E55656B8335C}"/>
    <cellStyle name="Total 3 6" xfId="478" xr:uid="{786C1102-7B6C-4864-947E-57445E875C5D}"/>
    <cellStyle name="Total 3 7" xfId="479" xr:uid="{4BD0F171-618A-4E5A-A97C-068AE79B02E4}"/>
    <cellStyle name="Total 3 8" xfId="480" xr:uid="{9BFA1768-6D97-4CCE-957E-47C99AC898AF}"/>
    <cellStyle name="Total 3 9" xfId="481" xr:uid="{D4C521B3-6195-4608-AF35-1DBBF12D3A2C}"/>
    <cellStyle name="Warning Text 2" xfId="70" xr:uid="{B09F3A6B-39A2-4DB1-9573-9C4B833760CA}"/>
    <cellStyle name="Warning Text 3" xfId="143" xr:uid="{3C8036F4-13C6-4526-84E8-F551822D416B}"/>
    <cellStyle name="Warning Text 3 2" xfId="510" xr:uid="{7DD345A9-5CC7-4E87-AE65-C849F0AD28CC}"/>
    <cellStyle name="Warning Text 3 3" xfId="482" xr:uid="{D13CB875-F556-4E1C-A9BC-6CA248ED1508}"/>
    <cellStyle name="XComma" xfId="192" xr:uid="{C3385AEC-8881-4F11-BC7B-7C97E8936D04}"/>
    <cellStyle name="XComma 0.0" xfId="193" xr:uid="{BD22B9A1-3ECC-4C55-9E05-03560832037A}"/>
    <cellStyle name="XComma 0.0 2" xfId="231" xr:uid="{4878F1B5-77BE-4A4E-8464-283E0B8F8FB1}"/>
    <cellStyle name="XComma 0.00" xfId="194" xr:uid="{CA173729-D01A-4A8A-A1B8-136E3971F151}"/>
    <cellStyle name="XComma 0.00 2" xfId="232" xr:uid="{7816F1D8-87B4-455C-A17F-5E9EE6633162}"/>
    <cellStyle name="XComma 0.000" xfId="195" xr:uid="{F25984D7-118F-42A5-A2E2-BF000FD4BFB9}"/>
    <cellStyle name="XComma 0.000 2" xfId="233" xr:uid="{D2C738A7-9DCC-45B9-9340-D52A42BD1ED5}"/>
    <cellStyle name="XComma 0.0000" xfId="196" xr:uid="{6CC510F9-470B-460C-A4E6-11153EE5E166}"/>
    <cellStyle name="XComma 0.0000 2" xfId="234" xr:uid="{A35EAC59-99CD-4E97-9983-771773B3F2F3}"/>
    <cellStyle name="XComma 2" xfId="230" xr:uid="{B390B9C5-5E10-4AD9-81EA-20DDCD3C5002}"/>
    <cellStyle name="XCurrency" xfId="197" xr:uid="{B7011888-906F-4A35-BA7F-8412421CDA04}"/>
    <cellStyle name="XCurrency 0.0" xfId="198" xr:uid="{286AB472-45D3-4D73-8540-8A0627BFC84A}"/>
    <cellStyle name="XCurrency 0.0 2" xfId="236" xr:uid="{47BC6BA1-344E-4CE6-B3A6-A115CB8847CD}"/>
    <cellStyle name="XCurrency 0.00" xfId="199" xr:uid="{7AB45036-4740-4C6E-B4E8-F9B70D358891}"/>
    <cellStyle name="XCurrency 0.00 2" xfId="237" xr:uid="{EB04DD99-520A-49E0-87C3-786DBF273FE0}"/>
    <cellStyle name="XCurrency 0.000" xfId="200" xr:uid="{F104A996-DE6F-431B-A662-83F3E936ADA0}"/>
    <cellStyle name="XCurrency 0.000 2" xfId="238" xr:uid="{B006B114-B485-4382-BE65-FE4178982701}"/>
    <cellStyle name="XCurrency 0.0000" xfId="201" xr:uid="{E44999B1-BE70-40C2-88F1-D447D15410FD}"/>
    <cellStyle name="XCurrency 0.0000 2" xfId="239" xr:uid="{C5CDA592-09C4-4FB3-A913-1347D6361776}"/>
    <cellStyle name="XCurrency 2" xfId="235" xr:uid="{3F47BC47-32D6-4F91-A10F-A5F7598D25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17145</xdr:colOff>
      <xdr:row>25</xdr:row>
      <xdr:rowOff>168276</xdr:rowOff>
    </xdr:from>
    <xdr:to>
      <xdr:col>1</xdr:col>
      <xdr:colOff>1238250</xdr:colOff>
      <xdr:row>25</xdr:row>
      <xdr:rowOff>171450</xdr:rowOff>
    </xdr:to>
    <xdr:cxnSp macro="">
      <xdr:nvCxnSpPr>
        <xdr:cNvPr id="2" name="Line 636">
          <a:extLst>
            <a:ext uri="{FF2B5EF4-FFF2-40B4-BE49-F238E27FC236}">
              <a16:creationId xmlns:a16="http://schemas.microsoft.com/office/drawing/2014/main" id="{A4A58264-6C97-4759-9FF1-1A7707C4C9B5}"/>
            </a:ext>
          </a:extLst>
        </xdr:cNvPr>
        <xdr:cNvCxnSpPr>
          <a:cxnSpLocks noChangeShapeType="1"/>
        </xdr:cNvCxnSpPr>
      </xdr:nvCxnSpPr>
      <xdr:spPr bwMode="auto">
        <a:xfrm>
          <a:off x="874395" y="4425951"/>
          <a:ext cx="1221105" cy="3174"/>
        </a:xfrm>
        <a:prstGeom prst="line">
          <a:avLst/>
        </a:prstGeom>
        <a:noFill/>
        <a:ln w="6350">
          <a:solidFill>
            <a:srgbClr val="231F2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148C1-7036-4799-858C-CD9F1C14A9FC}">
  <dimension ref="A1"/>
  <sheetViews>
    <sheetView workbookViewId="0"/>
  </sheetViews>
  <sheetFormatPr defaultRowHeight="14.4"/>
  <cols>
    <col min="1" max="16384" width="8.88671875" style="251"/>
  </cols>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A279E-820F-4FB5-8FEE-97FD77DBC840}">
  <sheetPr>
    <tabColor rgb="FF92D050"/>
    <pageSetUpPr fitToPage="1"/>
  </sheetPr>
  <dimension ref="B2:H14"/>
  <sheetViews>
    <sheetView topLeftCell="B1" zoomScale="130" zoomScaleNormal="130" zoomScaleSheetLayoutView="100" workbookViewId="0">
      <selection activeCell="I7" sqref="I7"/>
    </sheetView>
  </sheetViews>
  <sheetFormatPr defaultColWidth="9.109375" defaultRowHeight="13.2"/>
  <cols>
    <col min="1" max="1" width="9.109375" style="72"/>
    <col min="2" max="2" width="2.6640625" style="72" customWidth="1"/>
    <col min="3" max="3" width="51.44140625" style="72" customWidth="1"/>
    <col min="4" max="4" width="0.6640625" style="72" customWidth="1"/>
    <col min="5" max="5" width="9.33203125" style="72" customWidth="1"/>
    <col min="6" max="6" width="1.6640625" style="72" customWidth="1"/>
    <col min="7" max="7" width="9.33203125" style="72" customWidth="1"/>
    <col min="8" max="8" width="1.6640625" style="72" customWidth="1"/>
    <col min="9" max="16384" width="9.109375" style="72"/>
  </cols>
  <sheetData>
    <row r="2" spans="2:8" ht="12.75" customHeight="1">
      <c r="B2" s="220" t="s">
        <v>333</v>
      </c>
      <c r="C2" s="220"/>
      <c r="D2" s="220"/>
      <c r="E2" s="220"/>
      <c r="F2" s="220"/>
      <c r="G2" s="220"/>
      <c r="H2" s="220"/>
    </row>
    <row r="3" spans="2:8">
      <c r="B3" s="220"/>
      <c r="C3" s="220"/>
      <c r="D3" s="220"/>
      <c r="E3" s="220"/>
      <c r="F3" s="220"/>
      <c r="G3" s="220"/>
      <c r="H3" s="220"/>
    </row>
    <row r="5" spans="2:8">
      <c r="D5" s="73"/>
      <c r="E5" s="74">
        <v>2025</v>
      </c>
      <c r="F5" s="75"/>
      <c r="G5" s="74">
        <v>2024</v>
      </c>
      <c r="H5" s="73"/>
    </row>
    <row r="6" spans="2:8">
      <c r="D6" s="73"/>
      <c r="E6" s="219" t="s">
        <v>58</v>
      </c>
      <c r="F6" s="219"/>
      <c r="G6" s="219"/>
      <c r="H6" s="73"/>
    </row>
    <row r="7" spans="2:8">
      <c r="C7" s="76" t="s">
        <v>198</v>
      </c>
      <c r="D7" s="73"/>
      <c r="E7" s="73"/>
      <c r="G7" s="73"/>
      <c r="H7" s="73"/>
    </row>
    <row r="8" spans="2:8">
      <c r="C8" s="72" t="s">
        <v>205</v>
      </c>
      <c r="D8" s="77"/>
      <c r="E8" s="77">
        <v>1395</v>
      </c>
      <c r="G8" s="77">
        <v>2272</v>
      </c>
      <c r="H8" s="77"/>
    </row>
    <row r="9" spans="2:8">
      <c r="C9" s="72" t="s">
        <v>302</v>
      </c>
      <c r="D9" s="77"/>
      <c r="E9" s="78">
        <v>1923</v>
      </c>
      <c r="G9" s="78">
        <v>2581</v>
      </c>
      <c r="H9" s="77"/>
    </row>
    <row r="10" spans="2:8">
      <c r="C10" s="72" t="s">
        <v>303</v>
      </c>
      <c r="D10" s="79"/>
      <c r="E10" s="79">
        <v>86</v>
      </c>
      <c r="G10" s="79">
        <v>129</v>
      </c>
      <c r="H10" s="79"/>
    </row>
    <row r="11" spans="2:8">
      <c r="C11" s="72" t="s">
        <v>206</v>
      </c>
      <c r="D11" s="79"/>
      <c r="E11" s="79">
        <v>1336</v>
      </c>
      <c r="G11" s="79">
        <v>1911</v>
      </c>
      <c r="H11" s="79"/>
    </row>
    <row r="12" spans="2:8">
      <c r="C12" s="72" t="s">
        <v>207</v>
      </c>
      <c r="D12" s="79"/>
      <c r="E12" s="80">
        <v>1013</v>
      </c>
      <c r="G12" s="80">
        <v>1273</v>
      </c>
      <c r="H12" s="79"/>
    </row>
    <row r="13" spans="2:8" ht="15">
      <c r="C13" s="72" t="s">
        <v>208</v>
      </c>
      <c r="D13" s="79"/>
      <c r="E13" s="81">
        <f>SUM(E8:E12)</f>
        <v>5753</v>
      </c>
      <c r="G13" s="81">
        <f>SUM(G8:G12)</f>
        <v>8166</v>
      </c>
      <c r="H13" s="79"/>
    </row>
    <row r="14" spans="2:8">
      <c r="D14" s="79"/>
      <c r="E14" s="79"/>
      <c r="G14" s="79"/>
      <c r="H14" s="79"/>
    </row>
  </sheetData>
  <mergeCells count="2">
    <mergeCell ref="E6:G6"/>
    <mergeCell ref="B2:H3"/>
  </mergeCells>
  <printOptions horizontalCentered="1"/>
  <pageMargins left="0.5" right="0" top="0.75" bottom="0.5" header="0.25" footer="0.25"/>
  <pageSetup orientation="portrait" r:id="rId1"/>
  <headerFooter>
    <oddFooter>&amp;L&amp;Z
&amp;F&amp;CNYC Office of the Actuary&amp;R&amp;D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AF57B-FF1E-44E8-9ABF-D206A62C3B04}">
  <sheetPr>
    <tabColor rgb="FF92D050"/>
    <pageSetUpPr fitToPage="1"/>
  </sheetPr>
  <dimension ref="A2:T67"/>
  <sheetViews>
    <sheetView zoomScaleNormal="100" workbookViewId="0">
      <selection activeCell="S21" sqref="S21"/>
    </sheetView>
  </sheetViews>
  <sheetFormatPr defaultColWidth="9.109375" defaultRowHeight="13.8"/>
  <cols>
    <col min="1" max="1" width="2.6640625" style="9" customWidth="1"/>
    <col min="2" max="2" width="39.6640625" style="9" customWidth="1"/>
    <col min="3" max="3" width="13.5546875" style="9" bestFit="1" customWidth="1"/>
    <col min="4" max="4" width="12.6640625" style="9" customWidth="1"/>
    <col min="5" max="5" width="1.6640625" style="9" customWidth="1"/>
    <col min="6" max="7" width="12.6640625" style="9" customWidth="1"/>
    <col min="8" max="8" width="1.6640625" style="9" customWidth="1"/>
    <col min="9" max="10" width="12.6640625" style="9" customWidth="1"/>
    <col min="11" max="11" width="1.6640625" style="9" customWidth="1"/>
    <col min="12" max="12" width="12.6640625" style="9" customWidth="1"/>
    <col min="13" max="13" width="14" style="9" bestFit="1" customWidth="1"/>
    <col min="14" max="14" width="1.6640625" style="9" customWidth="1"/>
    <col min="15" max="16" width="12.6640625" style="9" customWidth="1"/>
    <col min="17" max="17" width="1.6640625" style="9" customWidth="1"/>
    <col min="18" max="19" width="12.6640625" style="9" customWidth="1"/>
    <col min="20" max="20" width="10.6640625" style="9" bestFit="1" customWidth="1"/>
    <col min="21" max="21" width="12.6640625" style="9" customWidth="1"/>
    <col min="22" max="16384" width="9.109375" style="9"/>
  </cols>
  <sheetData>
    <row r="2" spans="1:20">
      <c r="A2" s="208" t="s">
        <v>334</v>
      </c>
      <c r="B2" s="208"/>
      <c r="C2" s="208"/>
      <c r="D2" s="208"/>
      <c r="E2" s="208"/>
      <c r="F2" s="208"/>
      <c r="G2" s="208"/>
      <c r="H2" s="208"/>
      <c r="I2" s="208"/>
      <c r="J2" s="208"/>
      <c r="K2" s="208"/>
      <c r="L2" s="208"/>
      <c r="M2" s="208"/>
      <c r="N2" s="208"/>
      <c r="O2" s="208"/>
      <c r="P2" s="208"/>
      <c r="Q2" s="208"/>
      <c r="R2" s="208"/>
      <c r="S2" s="208"/>
    </row>
    <row r="3" spans="1:20">
      <c r="B3" s="138"/>
    </row>
    <row r="4" spans="1:20">
      <c r="B4" s="138"/>
    </row>
    <row r="5" spans="1:20">
      <c r="B5" s="139"/>
      <c r="C5" s="225" t="s">
        <v>332</v>
      </c>
      <c r="D5" s="225"/>
      <c r="E5" s="225"/>
      <c r="F5" s="225"/>
      <c r="G5" s="225"/>
      <c r="H5" s="225"/>
      <c r="I5" s="225"/>
      <c r="J5" s="225"/>
      <c r="K5" s="225"/>
      <c r="L5" s="225"/>
      <c r="M5" s="225"/>
      <c r="N5" s="225"/>
      <c r="O5" s="225"/>
      <c r="P5" s="225"/>
      <c r="Q5" s="225"/>
      <c r="R5" s="225"/>
      <c r="S5" s="225"/>
    </row>
    <row r="6" spans="1:20">
      <c r="B6" s="192"/>
      <c r="C6" s="226" t="s">
        <v>1</v>
      </c>
      <c r="D6" s="226"/>
      <c r="E6" s="195"/>
      <c r="F6" s="226" t="s">
        <v>2</v>
      </c>
      <c r="G6" s="226"/>
      <c r="H6" s="195"/>
      <c r="I6" s="226" t="s">
        <v>3</v>
      </c>
      <c r="J6" s="226"/>
      <c r="K6" s="195"/>
      <c r="L6" s="226" t="s">
        <v>4</v>
      </c>
      <c r="M6" s="226"/>
      <c r="N6" s="195"/>
      <c r="O6" s="226" t="s">
        <v>5</v>
      </c>
      <c r="P6" s="226"/>
      <c r="Q6" s="195"/>
      <c r="R6" s="226" t="s">
        <v>63</v>
      </c>
      <c r="S6" s="226"/>
    </row>
    <row r="7" spans="1:20" ht="14.25" customHeight="1">
      <c r="B7" s="223"/>
      <c r="C7" s="195" t="s">
        <v>64</v>
      </c>
      <c r="D7" s="195" t="s">
        <v>64</v>
      </c>
      <c r="E7" s="195"/>
      <c r="F7" s="195" t="s">
        <v>64</v>
      </c>
      <c r="G7" s="195" t="s">
        <v>64</v>
      </c>
      <c r="H7" s="195"/>
      <c r="I7" s="195" t="s">
        <v>64</v>
      </c>
      <c r="J7" s="195" t="s">
        <v>64</v>
      </c>
      <c r="K7" s="195"/>
      <c r="L7" s="195" t="s">
        <v>64</v>
      </c>
      <c r="M7" s="195" t="s">
        <v>64</v>
      </c>
      <c r="N7" s="195"/>
      <c r="O7" s="195" t="s">
        <v>64</v>
      </c>
      <c r="P7" s="195" t="s">
        <v>64</v>
      </c>
      <c r="Q7" s="195"/>
      <c r="R7" s="195" t="s">
        <v>64</v>
      </c>
      <c r="S7" s="195" t="s">
        <v>64</v>
      </c>
    </row>
    <row r="8" spans="1:20">
      <c r="B8" s="223"/>
      <c r="C8" s="195" t="s">
        <v>65</v>
      </c>
      <c r="D8" s="195" t="s">
        <v>66</v>
      </c>
      <c r="E8" s="195"/>
      <c r="F8" s="195" t="s">
        <v>65</v>
      </c>
      <c r="G8" s="195" t="s">
        <v>66</v>
      </c>
      <c r="H8" s="195"/>
      <c r="I8" s="195" t="s">
        <v>65</v>
      </c>
      <c r="J8" s="195" t="s">
        <v>66</v>
      </c>
      <c r="K8" s="195"/>
      <c r="L8" s="195" t="s">
        <v>65</v>
      </c>
      <c r="M8" s="195" t="s">
        <v>66</v>
      </c>
      <c r="N8" s="195"/>
      <c r="O8" s="195" t="s">
        <v>65</v>
      </c>
      <c r="P8" s="195" t="s">
        <v>66</v>
      </c>
      <c r="Q8" s="195"/>
      <c r="R8" s="195" t="s">
        <v>65</v>
      </c>
      <c r="S8" s="195" t="s">
        <v>66</v>
      </c>
    </row>
    <row r="9" spans="1:20">
      <c r="B9" s="223"/>
      <c r="C9" s="140" t="s">
        <v>67</v>
      </c>
      <c r="D9" s="140" t="s">
        <v>67</v>
      </c>
      <c r="E9" s="140"/>
      <c r="F9" s="140" t="s">
        <v>67</v>
      </c>
      <c r="G9" s="140" t="s">
        <v>67</v>
      </c>
      <c r="H9" s="140"/>
      <c r="I9" s="140" t="s">
        <v>67</v>
      </c>
      <c r="J9" s="140" t="s">
        <v>67</v>
      </c>
      <c r="K9" s="140"/>
      <c r="L9" s="140" t="s">
        <v>67</v>
      </c>
      <c r="M9" s="140" t="s">
        <v>67</v>
      </c>
      <c r="N9" s="140"/>
      <c r="O9" s="140" t="s">
        <v>67</v>
      </c>
      <c r="P9" s="140" t="s">
        <v>67</v>
      </c>
      <c r="Q9" s="140"/>
      <c r="R9" s="140" t="s">
        <v>67</v>
      </c>
      <c r="S9" s="140" t="s">
        <v>67</v>
      </c>
    </row>
    <row r="10" spans="1:20">
      <c r="B10" s="192"/>
      <c r="C10" s="195"/>
      <c r="D10" s="195"/>
      <c r="E10" s="195"/>
      <c r="F10" s="195"/>
      <c r="G10" s="195"/>
      <c r="H10" s="195"/>
      <c r="I10" s="195"/>
      <c r="J10" s="222" t="s">
        <v>69</v>
      </c>
      <c r="K10" s="222"/>
      <c r="L10" s="222"/>
      <c r="M10" s="195"/>
      <c r="N10" s="195"/>
      <c r="O10" s="195"/>
      <c r="P10" s="195"/>
      <c r="Q10" s="195"/>
      <c r="R10" s="195"/>
      <c r="S10" s="195"/>
    </row>
    <row r="11" spans="1:20" ht="15" customHeight="1">
      <c r="B11" s="224" t="s">
        <v>196</v>
      </c>
      <c r="C11" s="142"/>
      <c r="D11" s="142"/>
      <c r="E11" s="142"/>
      <c r="F11" s="142"/>
      <c r="G11" s="142"/>
      <c r="H11" s="142"/>
      <c r="I11" s="142"/>
      <c r="J11" s="142"/>
      <c r="K11" s="142"/>
      <c r="L11" s="142"/>
      <c r="M11" s="142"/>
      <c r="N11" s="142"/>
      <c r="O11" s="142"/>
      <c r="P11" s="142"/>
      <c r="Q11" s="142"/>
      <c r="R11" s="142"/>
      <c r="S11" s="142"/>
    </row>
    <row r="12" spans="1:20" ht="15" customHeight="1">
      <c r="B12" s="224"/>
      <c r="C12" s="151">
        <v>1193198</v>
      </c>
      <c r="D12" s="151">
        <v>15085</v>
      </c>
      <c r="E12" s="151"/>
      <c r="F12" s="151">
        <v>2264653</v>
      </c>
      <c r="G12" s="151">
        <v>422391</v>
      </c>
      <c r="H12" s="151"/>
      <c r="I12" s="151">
        <v>420023</v>
      </c>
      <c r="J12" s="151">
        <v>21183</v>
      </c>
      <c r="K12" s="151"/>
      <c r="L12" s="151">
        <v>969954</v>
      </c>
      <c r="M12" s="151">
        <v>0</v>
      </c>
      <c r="N12" s="151"/>
      <c r="O12" s="151">
        <v>841349</v>
      </c>
      <c r="P12" s="151">
        <v>1991</v>
      </c>
      <c r="Q12" s="151"/>
      <c r="R12" s="151">
        <v>5689177</v>
      </c>
      <c r="S12" s="151">
        <v>460650</v>
      </c>
      <c r="T12" s="144"/>
    </row>
    <row r="13" spans="1:20" ht="15" customHeight="1">
      <c r="B13" s="193" t="s">
        <v>195</v>
      </c>
      <c r="C13" s="152">
        <v>0</v>
      </c>
      <c r="D13" s="152">
        <v>38460</v>
      </c>
      <c r="E13" s="152"/>
      <c r="F13" s="152">
        <v>0</v>
      </c>
      <c r="G13" s="152">
        <v>211922</v>
      </c>
      <c r="H13" s="152"/>
      <c r="I13" s="152">
        <v>0</v>
      </c>
      <c r="J13" s="152">
        <v>120</v>
      </c>
      <c r="K13" s="152"/>
      <c r="L13" s="152">
        <v>0</v>
      </c>
      <c r="M13" s="152">
        <v>0</v>
      </c>
      <c r="N13" s="152"/>
      <c r="O13" s="152">
        <v>8188</v>
      </c>
      <c r="P13" s="152">
        <v>0</v>
      </c>
      <c r="Q13" s="152"/>
      <c r="R13" s="152">
        <v>8188</v>
      </c>
      <c r="S13" s="152">
        <v>250502</v>
      </c>
    </row>
    <row r="14" spans="1:20" ht="15" customHeight="1">
      <c r="B14" s="224" t="s">
        <v>194</v>
      </c>
      <c r="C14" s="145"/>
      <c r="D14" s="145"/>
      <c r="E14" s="145"/>
      <c r="F14" s="145"/>
      <c r="G14" s="145"/>
      <c r="H14" s="145"/>
      <c r="I14" s="145"/>
      <c r="J14" s="145"/>
      <c r="K14" s="145"/>
      <c r="L14" s="142"/>
      <c r="M14" s="142"/>
      <c r="R14" s="142"/>
      <c r="S14" s="142"/>
    </row>
    <row r="15" spans="1:20" ht="15" customHeight="1">
      <c r="B15" s="224"/>
      <c r="C15" s="145"/>
      <c r="D15" s="145"/>
      <c r="E15" s="145"/>
      <c r="F15" s="145"/>
      <c r="G15" s="145"/>
      <c r="H15" s="145"/>
      <c r="I15" s="145"/>
      <c r="J15" s="145"/>
      <c r="K15" s="145"/>
      <c r="L15" s="142"/>
      <c r="M15" s="142"/>
      <c r="O15" s="142"/>
      <c r="P15" s="142"/>
      <c r="R15" s="142"/>
      <c r="S15" s="142"/>
    </row>
    <row r="16" spans="1:20" ht="15" customHeight="1">
      <c r="B16" s="224"/>
      <c r="C16" s="152">
        <v>0</v>
      </c>
      <c r="D16" s="152">
        <v>662422</v>
      </c>
      <c r="E16" s="152"/>
      <c r="F16" s="152">
        <v>0</v>
      </c>
      <c r="G16" s="152">
        <v>6354727</v>
      </c>
      <c r="H16" s="152"/>
      <c r="I16" s="152">
        <v>0</v>
      </c>
      <c r="J16" s="152">
        <v>500995</v>
      </c>
      <c r="K16" s="152"/>
      <c r="L16" s="152">
        <v>0</v>
      </c>
      <c r="M16" s="152">
        <v>1091037</v>
      </c>
      <c r="N16" s="152"/>
      <c r="O16" s="152">
        <v>0</v>
      </c>
      <c r="P16" s="152">
        <v>289826</v>
      </c>
      <c r="Q16" s="152"/>
      <c r="R16" s="152">
        <v>0</v>
      </c>
      <c r="S16" s="152">
        <v>8899007</v>
      </c>
    </row>
    <row r="17" spans="2:19" ht="15" customHeight="1">
      <c r="B17" s="221" t="s">
        <v>190</v>
      </c>
      <c r="C17" s="145"/>
      <c r="D17" s="145"/>
      <c r="E17" s="145"/>
      <c r="F17" s="145"/>
      <c r="G17" s="145"/>
      <c r="H17" s="145"/>
      <c r="I17" s="145"/>
      <c r="J17" s="145"/>
      <c r="K17" s="145"/>
      <c r="L17" s="142"/>
      <c r="M17" s="142"/>
      <c r="O17" s="142"/>
      <c r="P17" s="142"/>
      <c r="R17" s="142"/>
      <c r="S17" s="142"/>
    </row>
    <row r="18" spans="2:19" ht="15" customHeight="1">
      <c r="B18" s="221"/>
      <c r="C18" s="145"/>
      <c r="D18" s="145"/>
      <c r="E18" s="145"/>
      <c r="F18" s="145"/>
      <c r="G18" s="145"/>
      <c r="H18" s="145"/>
      <c r="I18" s="145"/>
      <c r="J18" s="145"/>
      <c r="K18" s="145"/>
      <c r="L18" s="142"/>
      <c r="M18" s="142"/>
      <c r="O18" s="142"/>
      <c r="P18" s="142"/>
      <c r="R18" s="142"/>
      <c r="S18" s="142"/>
    </row>
    <row r="19" spans="2:19" ht="15" customHeight="1">
      <c r="B19" s="221"/>
      <c r="C19" s="145"/>
      <c r="D19" s="145"/>
      <c r="E19" s="145"/>
      <c r="F19" s="145"/>
      <c r="G19" s="145"/>
      <c r="H19" s="145"/>
      <c r="I19" s="145"/>
      <c r="J19" s="145"/>
      <c r="K19" s="145"/>
      <c r="L19" s="142"/>
      <c r="M19" s="142"/>
      <c r="O19" s="142"/>
      <c r="P19" s="142"/>
      <c r="R19" s="142"/>
      <c r="S19" s="142"/>
    </row>
    <row r="20" spans="2:19" ht="15" customHeight="1">
      <c r="B20" s="221"/>
      <c r="C20" s="5">
        <v>-108388</v>
      </c>
      <c r="D20" s="5">
        <v>-25570</v>
      </c>
      <c r="E20" s="4"/>
      <c r="F20" s="5">
        <v>-71955</v>
      </c>
      <c r="G20" s="5">
        <v>-5406</v>
      </c>
      <c r="H20" s="4"/>
      <c r="I20" s="5">
        <v>15</v>
      </c>
      <c r="J20" s="5">
        <v>12</v>
      </c>
      <c r="K20" s="4"/>
      <c r="L20" s="153">
        <v>0</v>
      </c>
      <c r="M20" s="153">
        <v>0</v>
      </c>
      <c r="N20" s="152"/>
      <c r="O20" s="153">
        <v>0</v>
      </c>
      <c r="P20" s="153">
        <v>0</v>
      </c>
      <c r="Q20" s="4"/>
      <c r="R20" s="5">
        <v>-180328</v>
      </c>
      <c r="S20" s="5">
        <v>-30964</v>
      </c>
    </row>
    <row r="21" spans="2:19" ht="15" customHeight="1">
      <c r="B21" s="194" t="s">
        <v>193</v>
      </c>
      <c r="C21" s="128">
        <f>SUM(C12:C20)</f>
        <v>1084810</v>
      </c>
      <c r="D21" s="128">
        <f>SUM(D12:D20)</f>
        <v>690397</v>
      </c>
      <c r="E21" s="128"/>
      <c r="F21" s="128">
        <f>SUM(F12:F20)</f>
        <v>2192698</v>
      </c>
      <c r="G21" s="128">
        <f>SUM(G12:G20)</f>
        <v>6983634</v>
      </c>
      <c r="H21" s="128"/>
      <c r="I21" s="128">
        <f>SUM(I12:I20)</f>
        <v>420038</v>
      </c>
      <c r="J21" s="128">
        <f>SUM(J12:J20)</f>
        <v>522310</v>
      </c>
      <c r="K21" s="128"/>
      <c r="L21" s="128">
        <f>SUM(L12:L20)</f>
        <v>969954</v>
      </c>
      <c r="M21" s="128">
        <f>SUM(M12:M20)</f>
        <v>1091037</v>
      </c>
      <c r="N21" s="128"/>
      <c r="O21" s="128">
        <f>SUM(O12:O20)</f>
        <v>849537</v>
      </c>
      <c r="P21" s="128">
        <f>SUM(P12:P20)</f>
        <v>291817</v>
      </c>
      <c r="Q21" s="128"/>
      <c r="R21" s="128">
        <f>SUM(R12:R20)</f>
        <v>5517037</v>
      </c>
      <c r="S21" s="128">
        <f>SUM(S12:S20)</f>
        <v>9579195</v>
      </c>
    </row>
    <row r="22" spans="2:19" ht="15" customHeight="1">
      <c r="B22" s="194"/>
      <c r="C22" s="143"/>
      <c r="D22" s="147"/>
      <c r="E22" s="147"/>
      <c r="F22" s="147"/>
      <c r="G22" s="147"/>
      <c r="H22" s="147"/>
      <c r="I22" s="148"/>
      <c r="J22" s="147"/>
      <c r="K22" s="148"/>
      <c r="L22" s="148"/>
      <c r="M22" s="147"/>
      <c r="N22" s="148"/>
      <c r="O22" s="148"/>
      <c r="P22" s="147"/>
      <c r="Q22" s="148"/>
      <c r="R22" s="147"/>
      <c r="S22" s="147"/>
    </row>
    <row r="23" spans="2:19" ht="21.9" customHeight="1">
      <c r="B23" s="139"/>
      <c r="C23" s="225" t="s">
        <v>315</v>
      </c>
      <c r="D23" s="225"/>
      <c r="E23" s="225"/>
      <c r="F23" s="225"/>
      <c r="G23" s="225"/>
      <c r="H23" s="225"/>
      <c r="I23" s="225"/>
      <c r="J23" s="225"/>
      <c r="K23" s="225"/>
      <c r="L23" s="225"/>
      <c r="M23" s="225"/>
      <c r="N23" s="225"/>
      <c r="O23" s="225"/>
      <c r="P23" s="225"/>
      <c r="Q23" s="225"/>
      <c r="R23" s="225"/>
      <c r="S23" s="225"/>
    </row>
    <row r="24" spans="2:19">
      <c r="B24" s="192"/>
      <c r="C24" s="226" t="s">
        <v>1</v>
      </c>
      <c r="D24" s="226"/>
      <c r="E24" s="195"/>
      <c r="F24" s="226" t="s">
        <v>2</v>
      </c>
      <c r="G24" s="226"/>
      <c r="H24" s="195"/>
      <c r="I24" s="226" t="s">
        <v>3</v>
      </c>
      <c r="J24" s="226"/>
      <c r="K24" s="195"/>
      <c r="L24" s="226" t="s">
        <v>4</v>
      </c>
      <c r="M24" s="226"/>
      <c r="N24" s="195"/>
      <c r="O24" s="226" t="s">
        <v>5</v>
      </c>
      <c r="P24" s="226"/>
      <c r="Q24" s="195"/>
      <c r="R24" s="226" t="s">
        <v>63</v>
      </c>
      <c r="S24" s="226"/>
    </row>
    <row r="25" spans="2:19" ht="14.25" customHeight="1">
      <c r="B25" s="223"/>
      <c r="C25" s="195" t="s">
        <v>64</v>
      </c>
      <c r="D25" s="195" t="s">
        <v>64</v>
      </c>
      <c r="E25" s="195"/>
      <c r="F25" s="195" t="s">
        <v>64</v>
      </c>
      <c r="G25" s="195" t="s">
        <v>64</v>
      </c>
      <c r="H25" s="195"/>
      <c r="I25" s="195" t="s">
        <v>64</v>
      </c>
      <c r="J25" s="195" t="s">
        <v>64</v>
      </c>
      <c r="K25" s="195"/>
      <c r="L25" s="195" t="s">
        <v>64</v>
      </c>
      <c r="M25" s="195" t="s">
        <v>64</v>
      </c>
      <c r="N25" s="195"/>
      <c r="O25" s="195" t="s">
        <v>64</v>
      </c>
      <c r="P25" s="195" t="s">
        <v>64</v>
      </c>
      <c r="Q25" s="195"/>
      <c r="R25" s="195" t="s">
        <v>64</v>
      </c>
      <c r="S25" s="195" t="s">
        <v>64</v>
      </c>
    </row>
    <row r="26" spans="2:19">
      <c r="B26" s="223"/>
      <c r="C26" s="195" t="s">
        <v>65</v>
      </c>
      <c r="D26" s="195" t="s">
        <v>66</v>
      </c>
      <c r="E26" s="195"/>
      <c r="F26" s="195" t="s">
        <v>65</v>
      </c>
      <c r="G26" s="195" t="s">
        <v>66</v>
      </c>
      <c r="H26" s="195"/>
      <c r="I26" s="195" t="s">
        <v>65</v>
      </c>
      <c r="J26" s="195" t="s">
        <v>66</v>
      </c>
      <c r="K26" s="195"/>
      <c r="L26" s="195" t="s">
        <v>65</v>
      </c>
      <c r="M26" s="195" t="s">
        <v>66</v>
      </c>
      <c r="N26" s="195"/>
      <c r="O26" s="195" t="s">
        <v>65</v>
      </c>
      <c r="P26" s="195" t="s">
        <v>66</v>
      </c>
      <c r="Q26" s="195"/>
      <c r="R26" s="195" t="s">
        <v>65</v>
      </c>
      <c r="S26" s="195" t="s">
        <v>66</v>
      </c>
    </row>
    <row r="27" spans="2:19">
      <c r="B27" s="223"/>
      <c r="C27" s="140" t="s">
        <v>67</v>
      </c>
      <c r="D27" s="140" t="s">
        <v>67</v>
      </c>
      <c r="E27" s="140"/>
      <c r="F27" s="140" t="s">
        <v>67</v>
      </c>
      <c r="G27" s="140" t="s">
        <v>67</v>
      </c>
      <c r="H27" s="140"/>
      <c r="I27" s="140" t="s">
        <v>67</v>
      </c>
      <c r="J27" s="140" t="s">
        <v>67</v>
      </c>
      <c r="K27" s="140"/>
      <c r="L27" s="140" t="s">
        <v>67</v>
      </c>
      <c r="M27" s="140" t="s">
        <v>67</v>
      </c>
      <c r="N27" s="140"/>
      <c r="O27" s="140" t="s">
        <v>67</v>
      </c>
      <c r="P27" s="140" t="s">
        <v>67</v>
      </c>
      <c r="Q27" s="140"/>
      <c r="R27" s="140" t="s">
        <v>67</v>
      </c>
      <c r="S27" s="140" t="s">
        <v>67</v>
      </c>
    </row>
    <row r="28" spans="2:19" ht="15.75" customHeight="1">
      <c r="B28" s="192"/>
      <c r="C28" s="195"/>
      <c r="D28" s="195"/>
      <c r="E28" s="195"/>
      <c r="F28" s="195"/>
      <c r="G28" s="195"/>
      <c r="H28" s="195"/>
      <c r="I28" s="195"/>
      <c r="J28" s="222" t="s">
        <v>69</v>
      </c>
      <c r="K28" s="222"/>
      <c r="L28" s="222"/>
      <c r="M28" s="195"/>
      <c r="N28" s="195"/>
      <c r="O28" s="195"/>
      <c r="P28" s="195"/>
      <c r="Q28" s="195"/>
      <c r="R28" s="195"/>
      <c r="S28" s="195"/>
    </row>
    <row r="29" spans="2:19" ht="15" customHeight="1">
      <c r="B29" s="224" t="s">
        <v>197</v>
      </c>
      <c r="C29" s="142"/>
      <c r="D29" s="142"/>
      <c r="E29" s="142"/>
      <c r="F29" s="142"/>
      <c r="G29" s="142"/>
      <c r="H29" s="142"/>
      <c r="I29" s="142"/>
      <c r="J29" s="142"/>
      <c r="K29" s="142"/>
      <c r="L29" s="142"/>
      <c r="M29" s="142"/>
      <c r="N29" s="142"/>
      <c r="O29" s="142"/>
      <c r="P29" s="142"/>
      <c r="Q29" s="142"/>
      <c r="R29" s="142"/>
      <c r="S29" s="142"/>
    </row>
    <row r="30" spans="2:19" ht="15" customHeight="1">
      <c r="B30" s="224"/>
      <c r="C30" s="151">
        <v>1366951</v>
      </c>
      <c r="D30" s="151">
        <v>30288</v>
      </c>
      <c r="E30" s="151">
        <v>0</v>
      </c>
      <c r="F30" s="151">
        <v>1879862</v>
      </c>
      <c r="G30" s="151">
        <v>880628</v>
      </c>
      <c r="H30" s="151">
        <v>0</v>
      </c>
      <c r="I30" s="151">
        <v>439502</v>
      </c>
      <c r="J30" s="151">
        <v>35072</v>
      </c>
      <c r="K30" s="151">
        <v>0</v>
      </c>
      <c r="L30" s="151">
        <v>1021185</v>
      </c>
      <c r="M30" s="186" t="s">
        <v>316</v>
      </c>
      <c r="N30" s="151">
        <v>0</v>
      </c>
      <c r="O30" s="151">
        <v>658304</v>
      </c>
      <c r="P30" s="151">
        <v>7095</v>
      </c>
      <c r="Q30" s="151"/>
      <c r="R30" s="151">
        <v>5365804</v>
      </c>
      <c r="S30" s="151">
        <v>953083</v>
      </c>
    </row>
    <row r="31" spans="2:19" ht="15" customHeight="1">
      <c r="B31" s="193" t="s">
        <v>192</v>
      </c>
      <c r="C31" s="152">
        <v>0</v>
      </c>
      <c r="D31" s="152">
        <v>86199</v>
      </c>
      <c r="E31" s="152">
        <v>0</v>
      </c>
      <c r="F31" s="152" t="s">
        <v>317</v>
      </c>
      <c r="G31" s="152">
        <v>354441</v>
      </c>
      <c r="H31" s="152">
        <v>0</v>
      </c>
      <c r="I31" s="152" t="s">
        <v>316</v>
      </c>
      <c r="J31" s="152">
        <v>266</v>
      </c>
      <c r="K31" s="152">
        <v>0</v>
      </c>
      <c r="L31" s="152">
        <v>25573</v>
      </c>
      <c r="M31" s="186" t="s">
        <v>316</v>
      </c>
      <c r="N31" s="152">
        <v>0</v>
      </c>
      <c r="O31" s="152">
        <v>29182</v>
      </c>
      <c r="P31" s="152" t="s">
        <v>317</v>
      </c>
      <c r="Q31" s="152"/>
      <c r="R31" s="152">
        <v>54755</v>
      </c>
      <c r="S31" s="152">
        <v>440906</v>
      </c>
    </row>
    <row r="32" spans="2:19" ht="15" customHeight="1">
      <c r="B32" s="224" t="s">
        <v>191</v>
      </c>
      <c r="C32" s="145"/>
      <c r="D32" s="145"/>
      <c r="E32" s="145"/>
      <c r="F32" s="145"/>
      <c r="G32" s="145"/>
      <c r="H32" s="145"/>
      <c r="I32" s="145"/>
      <c r="J32" s="145"/>
      <c r="K32" s="145"/>
      <c r="L32" s="142"/>
      <c r="M32" s="145"/>
      <c r="R32" s="142"/>
      <c r="S32" s="142"/>
    </row>
    <row r="33" spans="2:19" ht="15" customHeight="1">
      <c r="B33" s="224"/>
      <c r="C33" s="145"/>
      <c r="D33" s="145"/>
      <c r="E33" s="145"/>
      <c r="F33" s="145"/>
      <c r="G33" s="145"/>
      <c r="H33" s="145"/>
      <c r="I33" s="145"/>
      <c r="J33" s="145"/>
      <c r="K33" s="145"/>
      <c r="L33" s="142"/>
      <c r="M33" s="145"/>
      <c r="O33" s="142"/>
      <c r="P33" s="142"/>
      <c r="R33" s="142"/>
      <c r="S33" s="142"/>
    </row>
    <row r="34" spans="2:19" ht="15" customHeight="1">
      <c r="B34" s="224"/>
      <c r="C34" s="152">
        <v>126465</v>
      </c>
      <c r="D34" s="152" t="s">
        <v>317</v>
      </c>
      <c r="E34" s="152">
        <v>0</v>
      </c>
      <c r="F34" s="152" t="s">
        <v>317</v>
      </c>
      <c r="G34" s="152">
        <v>3224875</v>
      </c>
      <c r="H34" s="152">
        <v>0</v>
      </c>
      <c r="I34" s="152" t="s">
        <v>316</v>
      </c>
      <c r="J34" s="152">
        <v>306358</v>
      </c>
      <c r="K34" s="152">
        <v>0</v>
      </c>
      <c r="L34" s="152" t="s">
        <v>316</v>
      </c>
      <c r="M34" s="152">
        <v>547542</v>
      </c>
      <c r="N34" s="152">
        <v>0</v>
      </c>
      <c r="O34" s="152">
        <v>104740</v>
      </c>
      <c r="P34" s="152" t="s">
        <v>317</v>
      </c>
      <c r="Q34" s="152"/>
      <c r="R34" s="152">
        <v>231205</v>
      </c>
      <c r="S34" s="152">
        <v>4078775</v>
      </c>
    </row>
    <row r="35" spans="2:19" ht="15" customHeight="1">
      <c r="B35" s="221" t="s">
        <v>190</v>
      </c>
      <c r="C35" s="145"/>
      <c r="D35" s="145"/>
      <c r="E35" s="145"/>
      <c r="F35" s="145"/>
      <c r="G35" s="145"/>
      <c r="H35" s="145"/>
      <c r="I35" s="145"/>
      <c r="J35" s="145"/>
      <c r="K35" s="145"/>
      <c r="L35" s="142"/>
      <c r="M35" s="145"/>
      <c r="O35" s="142"/>
      <c r="P35" s="142"/>
      <c r="R35" s="142"/>
      <c r="S35" s="142"/>
    </row>
    <row r="36" spans="2:19" ht="15" customHeight="1">
      <c r="B36" s="221"/>
      <c r="C36" s="145"/>
      <c r="D36" s="145"/>
      <c r="E36" s="145"/>
      <c r="F36" s="145"/>
      <c r="G36" s="145"/>
      <c r="H36" s="145"/>
      <c r="I36" s="145"/>
      <c r="J36" s="145"/>
      <c r="K36" s="145"/>
      <c r="L36" s="142"/>
      <c r="M36" s="145"/>
      <c r="O36" s="142"/>
      <c r="P36" s="142"/>
      <c r="R36" s="142"/>
      <c r="S36" s="142"/>
    </row>
    <row r="37" spans="2:19" ht="15" customHeight="1">
      <c r="B37" s="221"/>
      <c r="C37" s="145"/>
      <c r="D37" s="145"/>
      <c r="E37" s="145"/>
      <c r="F37" s="145"/>
      <c r="G37" s="145"/>
      <c r="H37" s="145"/>
      <c r="I37" s="145"/>
      <c r="J37" s="145"/>
      <c r="K37" s="145"/>
      <c r="L37" s="142"/>
      <c r="M37" s="145"/>
      <c r="O37" s="142"/>
      <c r="P37" s="142"/>
      <c r="R37" s="142"/>
      <c r="S37" s="142"/>
    </row>
    <row r="38" spans="2:19" ht="15" customHeight="1">
      <c r="B38" s="221"/>
      <c r="C38" s="5">
        <v>195047</v>
      </c>
      <c r="D38" s="5">
        <v>14186</v>
      </c>
      <c r="E38" s="4">
        <v>0</v>
      </c>
      <c r="F38" s="5">
        <v>-74560</v>
      </c>
      <c r="G38" s="5">
        <v>-4792</v>
      </c>
      <c r="H38" s="4">
        <v>0</v>
      </c>
      <c r="I38" s="5">
        <v>-22</v>
      </c>
      <c r="J38" s="5">
        <v>11</v>
      </c>
      <c r="K38" s="4">
        <v>0</v>
      </c>
      <c r="L38" s="153" t="s">
        <v>317</v>
      </c>
      <c r="M38" s="153" t="s">
        <v>317</v>
      </c>
      <c r="N38" s="152">
        <v>0</v>
      </c>
      <c r="O38" s="153" t="s">
        <v>317</v>
      </c>
      <c r="P38" s="153" t="s">
        <v>317</v>
      </c>
      <c r="Q38" s="4"/>
      <c r="R38" s="5">
        <v>120465</v>
      </c>
      <c r="S38" s="5">
        <v>9405</v>
      </c>
    </row>
    <row r="39" spans="2:19" ht="15" customHeight="1">
      <c r="B39" s="194" t="s">
        <v>189</v>
      </c>
      <c r="C39" s="128">
        <f>SUM(C30:C38)</f>
        <v>1688463</v>
      </c>
      <c r="D39" s="128">
        <f>SUM(D30:D38)</f>
        <v>130673</v>
      </c>
      <c r="E39" s="128"/>
      <c r="F39" s="128">
        <f>SUM(F30:F38)</f>
        <v>1805302</v>
      </c>
      <c r="G39" s="128">
        <f>SUM(G30:G38)</f>
        <v>4455152</v>
      </c>
      <c r="H39" s="128"/>
      <c r="I39" s="128">
        <f>SUM(I30:I38)</f>
        <v>439480</v>
      </c>
      <c r="J39" s="128">
        <f>SUM(J30:J38)</f>
        <v>341707</v>
      </c>
      <c r="K39" s="128"/>
      <c r="L39" s="128">
        <f>SUM(L30:L38)</f>
        <v>1046758</v>
      </c>
      <c r="M39" s="128">
        <f>SUM(M30:M38)</f>
        <v>547542</v>
      </c>
      <c r="N39" s="128"/>
      <c r="O39" s="128">
        <f>SUM(O30:O38)</f>
        <v>792226</v>
      </c>
      <c r="P39" s="128">
        <f>SUM(P30:P38)</f>
        <v>7095</v>
      </c>
      <c r="Q39" s="128"/>
      <c r="R39" s="128">
        <f>SUM(R30:R38)</f>
        <v>5772229</v>
      </c>
      <c r="S39" s="128">
        <f>SUM(S30:S38)</f>
        <v>5482169</v>
      </c>
    </row>
    <row r="40" spans="2:19" ht="15" customHeight="1">
      <c r="B40" s="194"/>
      <c r="C40" s="143"/>
      <c r="D40" s="147"/>
      <c r="E40" s="147"/>
      <c r="F40" s="147"/>
      <c r="G40" s="147"/>
      <c r="H40" s="147"/>
      <c r="I40" s="148"/>
      <c r="J40" s="147"/>
      <c r="K40" s="148"/>
      <c r="L40" s="148"/>
      <c r="M40" s="147"/>
      <c r="N40" s="148"/>
      <c r="O40" s="148"/>
      <c r="P40" s="147"/>
      <c r="Q40" s="148"/>
      <c r="R40" s="147"/>
      <c r="S40" s="147"/>
    </row>
    <row r="41" spans="2:19" ht="15" customHeight="1">
      <c r="B41" s="194"/>
      <c r="C41" s="149"/>
      <c r="D41" s="147"/>
      <c r="E41" s="147"/>
      <c r="F41" s="147"/>
      <c r="G41" s="147"/>
      <c r="H41" s="147"/>
      <c r="I41" s="148"/>
      <c r="J41" s="148"/>
      <c r="K41" s="148"/>
      <c r="L41" s="148"/>
      <c r="M41" s="148"/>
      <c r="N41" s="148"/>
      <c r="O41" s="148"/>
      <c r="P41" s="148"/>
      <c r="Q41" s="148"/>
      <c r="R41" s="147"/>
      <c r="S41" s="147"/>
    </row>
    <row r="42" spans="2:19" ht="15" customHeight="1">
      <c r="B42" s="194"/>
      <c r="C42" s="149"/>
      <c r="D42" s="147"/>
      <c r="E42" s="147"/>
      <c r="F42" s="147"/>
      <c r="G42" s="147"/>
      <c r="H42" s="147"/>
      <c r="I42" s="148"/>
      <c r="J42" s="148"/>
      <c r="K42" s="148"/>
      <c r="L42" s="148"/>
      <c r="M42" s="148"/>
      <c r="N42" s="148"/>
      <c r="O42" s="148"/>
      <c r="P42" s="148"/>
      <c r="Q42" s="148"/>
      <c r="R42" s="147"/>
      <c r="S42" s="147"/>
    </row>
    <row r="43" spans="2:19" ht="15" hidden="1" customHeight="1">
      <c r="B43" s="194" t="s">
        <v>68</v>
      </c>
      <c r="C43" s="149"/>
      <c r="D43" s="147">
        <v>-1557790</v>
      </c>
      <c r="E43" s="147"/>
      <c r="F43" s="147"/>
      <c r="G43" s="147">
        <v>2649850</v>
      </c>
      <c r="H43" s="147"/>
      <c r="I43" s="148"/>
      <c r="J43" s="147">
        <v>-97773</v>
      </c>
      <c r="K43" s="148"/>
      <c r="L43" s="148"/>
      <c r="M43" s="147">
        <v>-499216</v>
      </c>
      <c r="N43" s="148"/>
      <c r="O43" s="148"/>
      <c r="P43" s="147">
        <v>-785131</v>
      </c>
      <c r="Q43" s="148"/>
      <c r="R43" s="147"/>
      <c r="S43" s="147">
        <v>-290060</v>
      </c>
    </row>
    <row r="45" spans="2:19">
      <c r="C45" s="150"/>
      <c r="D45" s="150"/>
      <c r="E45" s="150"/>
      <c r="F45" s="150"/>
      <c r="G45" s="150"/>
      <c r="H45" s="150"/>
      <c r="I45" s="150"/>
      <c r="J45" s="150"/>
      <c r="K45" s="150"/>
      <c r="L45" s="150"/>
      <c r="M45" s="150"/>
      <c r="N45" s="150"/>
      <c r="O45" s="150"/>
      <c r="P45" s="150"/>
      <c r="Q45" s="150"/>
      <c r="R45" s="150"/>
      <c r="S45" s="150"/>
    </row>
    <row r="46" spans="2:19">
      <c r="C46" s="150"/>
      <c r="D46" s="150"/>
      <c r="E46" s="150"/>
      <c r="F46" s="150"/>
      <c r="G46" s="150"/>
      <c r="H46" s="150"/>
      <c r="I46" s="150"/>
      <c r="J46" s="150"/>
      <c r="K46" s="150"/>
      <c r="L46" s="150"/>
      <c r="M46" s="150"/>
      <c r="N46" s="150"/>
      <c r="O46" s="150"/>
      <c r="P46" s="150"/>
      <c r="Q46" s="150"/>
      <c r="R46" s="150"/>
      <c r="S46" s="150"/>
    </row>
    <row r="47" spans="2:19">
      <c r="C47" s="150"/>
      <c r="D47" s="150"/>
      <c r="E47" s="150"/>
      <c r="F47" s="150"/>
      <c r="G47" s="150"/>
      <c r="H47" s="150"/>
      <c r="I47" s="150"/>
      <c r="J47" s="150"/>
      <c r="K47" s="150"/>
      <c r="L47" s="150"/>
      <c r="M47" s="150"/>
      <c r="N47" s="150"/>
      <c r="O47" s="150"/>
      <c r="P47" s="150"/>
      <c r="Q47" s="150"/>
      <c r="R47" s="150"/>
      <c r="S47" s="150"/>
    </row>
    <row r="48" spans="2:19">
      <c r="C48" s="150"/>
      <c r="D48" s="150"/>
      <c r="E48" s="150"/>
      <c r="F48" s="150"/>
      <c r="G48" s="150"/>
      <c r="H48" s="150"/>
      <c r="I48" s="150"/>
      <c r="J48" s="150"/>
      <c r="K48" s="150"/>
      <c r="L48" s="150"/>
      <c r="M48" s="150"/>
      <c r="N48" s="150"/>
      <c r="O48" s="150"/>
      <c r="P48" s="150"/>
      <c r="Q48" s="150"/>
      <c r="R48" s="150"/>
      <c r="S48" s="150"/>
    </row>
    <row r="49" spans="3:19">
      <c r="C49" s="150"/>
      <c r="D49" s="150"/>
      <c r="E49" s="150"/>
      <c r="F49" s="150"/>
      <c r="G49" s="150"/>
      <c r="H49" s="150"/>
      <c r="I49" s="150"/>
      <c r="J49" s="150"/>
      <c r="K49" s="150"/>
      <c r="L49" s="150"/>
      <c r="M49" s="150"/>
      <c r="N49" s="150"/>
      <c r="O49" s="150"/>
      <c r="P49" s="150"/>
      <c r="Q49" s="150"/>
      <c r="R49" s="150"/>
      <c r="S49" s="150"/>
    </row>
    <row r="50" spans="3:19">
      <c r="C50" s="150"/>
      <c r="D50" s="150"/>
      <c r="E50" s="150"/>
      <c r="F50" s="150"/>
      <c r="G50" s="150"/>
      <c r="H50" s="150"/>
      <c r="I50" s="150"/>
      <c r="J50" s="150"/>
      <c r="K50" s="150"/>
      <c r="L50" s="150"/>
      <c r="M50" s="150"/>
      <c r="N50" s="150"/>
      <c r="O50" s="150"/>
      <c r="P50" s="150"/>
      <c r="Q50" s="150"/>
      <c r="R50" s="150"/>
      <c r="S50" s="150"/>
    </row>
    <row r="51" spans="3:19">
      <c r="C51" s="150"/>
      <c r="D51" s="150"/>
      <c r="E51" s="150"/>
      <c r="F51" s="150"/>
      <c r="G51" s="150"/>
      <c r="H51" s="150"/>
      <c r="I51" s="150"/>
      <c r="J51" s="150"/>
      <c r="K51" s="150"/>
      <c r="L51" s="150"/>
      <c r="M51" s="150"/>
      <c r="N51" s="150"/>
      <c r="O51" s="150"/>
      <c r="P51" s="150"/>
      <c r="Q51" s="150"/>
      <c r="R51" s="150"/>
      <c r="S51" s="150"/>
    </row>
    <row r="52" spans="3:19">
      <c r="C52" s="150"/>
      <c r="D52" s="150"/>
      <c r="E52" s="150"/>
      <c r="F52" s="150"/>
      <c r="G52" s="150"/>
      <c r="H52" s="150"/>
      <c r="I52" s="150"/>
      <c r="J52" s="150"/>
      <c r="K52" s="150"/>
      <c r="L52" s="150"/>
      <c r="M52" s="150"/>
      <c r="N52" s="150"/>
      <c r="O52" s="150"/>
      <c r="P52" s="150"/>
      <c r="Q52" s="150"/>
      <c r="R52" s="150"/>
      <c r="S52" s="150"/>
    </row>
    <row r="53" spans="3:19">
      <c r="C53" s="150"/>
      <c r="D53" s="150"/>
      <c r="E53" s="150"/>
      <c r="F53" s="150"/>
      <c r="G53" s="150"/>
      <c r="H53" s="150"/>
      <c r="I53" s="150"/>
      <c r="J53" s="150"/>
      <c r="K53" s="150"/>
      <c r="L53" s="150"/>
      <c r="M53" s="150"/>
      <c r="N53" s="150"/>
      <c r="O53" s="150"/>
      <c r="P53" s="150"/>
      <c r="Q53" s="150"/>
      <c r="R53" s="150"/>
      <c r="S53" s="150"/>
    </row>
    <row r="54" spans="3:19">
      <c r="C54" s="150"/>
      <c r="D54" s="150"/>
      <c r="E54" s="150"/>
      <c r="F54" s="150"/>
      <c r="G54" s="150"/>
      <c r="H54" s="150"/>
      <c r="I54" s="150"/>
      <c r="J54" s="150"/>
      <c r="K54" s="150"/>
      <c r="L54" s="150"/>
      <c r="M54" s="150"/>
      <c r="N54" s="150"/>
      <c r="O54" s="150"/>
      <c r="P54" s="150"/>
      <c r="Q54" s="150"/>
      <c r="R54" s="150"/>
      <c r="S54" s="150"/>
    </row>
    <row r="55" spans="3:19">
      <c r="C55" s="150"/>
      <c r="D55" s="150"/>
      <c r="E55" s="150"/>
      <c r="F55" s="150"/>
      <c r="G55" s="150"/>
      <c r="H55" s="150"/>
      <c r="I55" s="150"/>
      <c r="J55" s="150"/>
      <c r="K55" s="150"/>
      <c r="L55" s="150"/>
      <c r="M55" s="150"/>
      <c r="N55" s="150"/>
      <c r="O55" s="150"/>
      <c r="P55" s="150"/>
      <c r="Q55" s="150"/>
      <c r="R55" s="150"/>
      <c r="S55" s="150"/>
    </row>
    <row r="56" spans="3:19">
      <c r="C56" s="150"/>
      <c r="D56" s="150"/>
      <c r="E56" s="150"/>
      <c r="F56" s="150"/>
      <c r="G56" s="150"/>
      <c r="H56" s="150"/>
      <c r="I56" s="150"/>
      <c r="J56" s="150"/>
      <c r="K56" s="150"/>
      <c r="L56" s="150"/>
      <c r="M56" s="150"/>
      <c r="N56" s="150"/>
      <c r="O56" s="150"/>
      <c r="P56" s="150"/>
      <c r="Q56" s="150"/>
      <c r="R56" s="150"/>
      <c r="S56" s="150"/>
    </row>
    <row r="57" spans="3:19">
      <c r="C57" s="150"/>
      <c r="D57" s="150"/>
      <c r="E57" s="150"/>
      <c r="F57" s="150"/>
      <c r="G57" s="150"/>
      <c r="H57" s="150"/>
      <c r="I57" s="150"/>
      <c r="J57" s="150"/>
      <c r="K57" s="150"/>
      <c r="L57" s="150"/>
      <c r="M57" s="150"/>
      <c r="N57" s="150"/>
      <c r="O57" s="150"/>
      <c r="P57" s="150"/>
      <c r="Q57" s="150"/>
      <c r="R57" s="150"/>
      <c r="S57" s="150"/>
    </row>
    <row r="58" spans="3:19">
      <c r="C58" s="150"/>
      <c r="D58" s="150"/>
      <c r="E58" s="150"/>
      <c r="F58" s="150"/>
      <c r="G58" s="150"/>
      <c r="H58" s="150"/>
      <c r="I58" s="150"/>
      <c r="J58" s="150"/>
      <c r="K58" s="150"/>
      <c r="L58" s="150"/>
      <c r="M58" s="150"/>
      <c r="N58" s="150"/>
      <c r="O58" s="150"/>
      <c r="P58" s="150"/>
      <c r="Q58" s="150"/>
      <c r="R58" s="150"/>
      <c r="S58" s="150"/>
    </row>
    <row r="59" spans="3:19">
      <c r="C59" s="150"/>
      <c r="D59" s="150"/>
      <c r="E59" s="150"/>
      <c r="F59" s="150"/>
      <c r="G59" s="150"/>
      <c r="H59" s="150"/>
      <c r="I59" s="150"/>
      <c r="J59" s="150"/>
      <c r="K59" s="150"/>
      <c r="L59" s="150"/>
      <c r="M59" s="150"/>
      <c r="N59" s="150"/>
      <c r="O59" s="150"/>
      <c r="P59" s="150"/>
      <c r="Q59" s="150"/>
      <c r="R59" s="150"/>
      <c r="S59" s="150"/>
    </row>
    <row r="60" spans="3:19">
      <c r="C60" s="150"/>
      <c r="D60" s="150"/>
      <c r="E60" s="150"/>
      <c r="F60" s="150"/>
      <c r="G60" s="150"/>
      <c r="H60" s="150"/>
      <c r="I60" s="150"/>
      <c r="J60" s="150"/>
      <c r="K60" s="150"/>
      <c r="L60" s="150"/>
      <c r="M60" s="150"/>
      <c r="N60" s="150"/>
      <c r="O60" s="150"/>
      <c r="P60" s="150"/>
      <c r="Q60" s="150"/>
      <c r="R60" s="150"/>
      <c r="S60" s="150"/>
    </row>
    <row r="61" spans="3:19">
      <c r="C61" s="150"/>
      <c r="D61" s="150"/>
      <c r="E61" s="150"/>
      <c r="F61" s="150"/>
      <c r="G61" s="150"/>
      <c r="H61" s="150"/>
      <c r="I61" s="150"/>
      <c r="J61" s="150"/>
      <c r="K61" s="150"/>
      <c r="L61" s="150"/>
      <c r="M61" s="150"/>
      <c r="N61" s="150"/>
      <c r="O61" s="150"/>
      <c r="P61" s="150"/>
      <c r="Q61" s="150"/>
      <c r="R61" s="150"/>
      <c r="S61" s="150"/>
    </row>
    <row r="62" spans="3:19">
      <c r="C62" s="150"/>
      <c r="D62" s="150"/>
      <c r="E62" s="150"/>
      <c r="F62" s="150"/>
      <c r="G62" s="150"/>
      <c r="H62" s="150"/>
      <c r="I62" s="150"/>
      <c r="J62" s="150"/>
      <c r="K62" s="150"/>
      <c r="L62" s="150"/>
      <c r="M62" s="150"/>
      <c r="N62" s="150"/>
      <c r="O62" s="150"/>
      <c r="P62" s="150"/>
      <c r="Q62" s="150"/>
      <c r="R62" s="150"/>
      <c r="S62" s="150"/>
    </row>
    <row r="63" spans="3:19">
      <c r="C63" s="150"/>
      <c r="D63" s="150"/>
      <c r="E63" s="150"/>
      <c r="F63" s="150"/>
      <c r="G63" s="150"/>
      <c r="H63" s="150"/>
      <c r="I63" s="150"/>
      <c r="J63" s="150"/>
      <c r="K63" s="150"/>
      <c r="L63" s="150"/>
      <c r="M63" s="150"/>
      <c r="N63" s="150"/>
      <c r="O63" s="150"/>
      <c r="P63" s="150"/>
      <c r="Q63" s="150"/>
      <c r="R63" s="150"/>
      <c r="S63" s="150"/>
    </row>
    <row r="64" spans="3:19">
      <c r="C64" s="150"/>
      <c r="D64" s="150"/>
      <c r="E64" s="150"/>
      <c r="F64" s="150"/>
      <c r="G64" s="150"/>
      <c r="H64" s="150"/>
      <c r="I64" s="150"/>
      <c r="J64" s="150"/>
      <c r="K64" s="150"/>
      <c r="L64" s="150"/>
      <c r="M64" s="150"/>
      <c r="N64" s="150"/>
      <c r="O64" s="150"/>
      <c r="P64" s="150"/>
      <c r="Q64" s="150"/>
      <c r="R64" s="150"/>
      <c r="S64" s="150"/>
    </row>
    <row r="65" spans="3:19">
      <c r="C65" s="150"/>
      <c r="D65" s="150"/>
      <c r="E65" s="150"/>
      <c r="F65" s="150"/>
      <c r="G65" s="150"/>
      <c r="H65" s="150"/>
      <c r="I65" s="150"/>
      <c r="J65" s="150"/>
      <c r="K65" s="150"/>
      <c r="L65" s="150"/>
      <c r="M65" s="150"/>
      <c r="N65" s="150"/>
      <c r="O65" s="150"/>
      <c r="P65" s="150"/>
      <c r="Q65" s="150"/>
      <c r="R65" s="150"/>
      <c r="S65" s="150"/>
    </row>
    <row r="66" spans="3:19">
      <c r="C66" s="150"/>
      <c r="D66" s="150"/>
      <c r="E66" s="150"/>
      <c r="F66" s="150"/>
      <c r="G66" s="150"/>
      <c r="H66" s="150"/>
      <c r="I66" s="150"/>
      <c r="J66" s="150"/>
      <c r="K66" s="150"/>
      <c r="L66" s="150"/>
      <c r="M66" s="150"/>
      <c r="N66" s="150"/>
      <c r="O66" s="150"/>
      <c r="P66" s="150"/>
      <c r="Q66" s="150"/>
      <c r="R66" s="150"/>
      <c r="S66" s="150"/>
    </row>
    <row r="67" spans="3:19">
      <c r="C67" s="150"/>
      <c r="D67" s="150"/>
      <c r="E67" s="150"/>
      <c r="F67" s="150"/>
      <c r="G67" s="150"/>
      <c r="H67" s="150"/>
      <c r="I67" s="150"/>
      <c r="J67" s="150"/>
      <c r="K67" s="150"/>
      <c r="L67" s="150"/>
      <c r="M67" s="150"/>
      <c r="N67" s="150"/>
      <c r="O67" s="150"/>
      <c r="P67" s="150"/>
      <c r="Q67" s="150"/>
      <c r="R67" s="150"/>
      <c r="S67" s="150"/>
    </row>
  </sheetData>
  <mergeCells count="25">
    <mergeCell ref="A2:S2"/>
    <mergeCell ref="R24:S24"/>
    <mergeCell ref="B25:B27"/>
    <mergeCell ref="B29:B30"/>
    <mergeCell ref="B32:B34"/>
    <mergeCell ref="C5:S5"/>
    <mergeCell ref="C6:D6"/>
    <mergeCell ref="F6:G6"/>
    <mergeCell ref="I6:J6"/>
    <mergeCell ref="L6:M6"/>
    <mergeCell ref="O6:P6"/>
    <mergeCell ref="R6:S6"/>
    <mergeCell ref="B35:B38"/>
    <mergeCell ref="J10:L10"/>
    <mergeCell ref="J28:L28"/>
    <mergeCell ref="B7:B9"/>
    <mergeCell ref="B11:B12"/>
    <mergeCell ref="B14:B16"/>
    <mergeCell ref="B17:B20"/>
    <mergeCell ref="C23:S23"/>
    <mergeCell ref="C24:D24"/>
    <mergeCell ref="F24:G24"/>
    <mergeCell ref="I24:J24"/>
    <mergeCell ref="L24:M24"/>
    <mergeCell ref="O24:P24"/>
  </mergeCells>
  <printOptions horizontalCentered="1"/>
  <pageMargins left="0.25" right="0.25" top="0.75" bottom="0.75" header="0.3" footer="0.3"/>
  <pageSetup scale="64" orientation="landscape" r:id="rId1"/>
  <headerFooter>
    <oddFooter>&amp;L&amp;Z
&amp;F&amp;CNYC Office of the Actuary&amp;R&amp;D</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5A45D-2C89-43B3-A27A-2CF41B1783BD}">
  <sheetPr>
    <tabColor rgb="FF92D050"/>
    <pageSetUpPr fitToPage="1"/>
  </sheetPr>
  <dimension ref="A2:K14"/>
  <sheetViews>
    <sheetView zoomScale="140" zoomScaleNormal="140" zoomScaleSheetLayoutView="100" workbookViewId="0">
      <selection activeCell="F12" sqref="F12"/>
    </sheetView>
  </sheetViews>
  <sheetFormatPr defaultColWidth="9.109375" defaultRowHeight="12"/>
  <cols>
    <col min="1" max="1" width="1.109375" style="60" customWidth="1"/>
    <col min="2" max="2" width="10.109375" style="60" customWidth="1"/>
    <col min="3" max="3" width="8.5546875" style="60" customWidth="1"/>
    <col min="4" max="9" width="12.6640625" style="60" customWidth="1"/>
    <col min="10" max="16384" width="9.109375" style="60"/>
  </cols>
  <sheetData>
    <row r="2" spans="1:11">
      <c r="B2" s="228" t="s">
        <v>335</v>
      </c>
      <c r="C2" s="228"/>
      <c r="D2" s="228"/>
      <c r="E2" s="228"/>
      <c r="F2" s="228"/>
      <c r="G2" s="228"/>
      <c r="H2" s="228"/>
      <c r="I2" s="228"/>
    </row>
    <row r="3" spans="1:11">
      <c r="D3" s="61"/>
      <c r="E3" s="61"/>
      <c r="F3" s="61"/>
      <c r="G3" s="61"/>
      <c r="H3" s="61"/>
    </row>
    <row r="4" spans="1:11">
      <c r="B4" s="62"/>
      <c r="D4" s="63"/>
      <c r="E4" s="63"/>
      <c r="F4" s="63"/>
      <c r="G4" s="63"/>
      <c r="H4" s="63"/>
      <c r="I4" s="64"/>
    </row>
    <row r="5" spans="1:11">
      <c r="D5" s="65" t="s">
        <v>1</v>
      </c>
      <c r="E5" s="65" t="s">
        <v>2</v>
      </c>
      <c r="F5" s="65" t="s">
        <v>3</v>
      </c>
      <c r="G5" s="65" t="s">
        <v>70</v>
      </c>
      <c r="H5" s="65" t="s">
        <v>5</v>
      </c>
      <c r="I5" s="65" t="s">
        <v>63</v>
      </c>
    </row>
    <row r="6" spans="1:11">
      <c r="D6" s="227" t="s">
        <v>69</v>
      </c>
      <c r="E6" s="227"/>
      <c r="F6" s="227"/>
      <c r="G6" s="227"/>
      <c r="H6" s="227"/>
    </row>
    <row r="7" spans="1:11">
      <c r="A7" s="229" t="s">
        <v>71</v>
      </c>
      <c r="B7" s="229"/>
      <c r="C7" s="229"/>
      <c r="D7" s="229"/>
    </row>
    <row r="8" spans="1:11" ht="17.25" customHeight="1">
      <c r="B8" s="66">
        <v>2026</v>
      </c>
      <c r="C8" s="60" t="s">
        <v>188</v>
      </c>
      <c r="D8" s="67">
        <v>1226596</v>
      </c>
      <c r="E8" s="67">
        <v>68725</v>
      </c>
      <c r="F8" s="67">
        <v>141796</v>
      </c>
      <c r="G8" s="67">
        <v>1213471</v>
      </c>
      <c r="H8" s="67">
        <v>612517</v>
      </c>
      <c r="I8" s="67">
        <f>SUM(D8:H8)</f>
        <v>3263105</v>
      </c>
      <c r="K8" s="68"/>
    </row>
    <row r="9" spans="1:11">
      <c r="B9" s="66">
        <v>2027</v>
      </c>
      <c r="C9" s="60" t="s">
        <v>188</v>
      </c>
      <c r="D9" s="69">
        <v>-319421</v>
      </c>
      <c r="E9" s="69">
        <v>-2544976</v>
      </c>
      <c r="F9" s="69">
        <v>-114808</v>
      </c>
      <c r="G9" s="69">
        <v>-566490</v>
      </c>
      <c r="H9" s="69">
        <v>-14159</v>
      </c>
      <c r="I9" s="70">
        <f>SUM(D9:H9)</f>
        <v>-3559854</v>
      </c>
      <c r="K9" s="68"/>
    </row>
    <row r="10" spans="1:11">
      <c r="B10" s="66">
        <v>2028</v>
      </c>
      <c r="C10" s="60" t="s">
        <v>188</v>
      </c>
      <c r="D10" s="69">
        <v>-327768</v>
      </c>
      <c r="E10" s="69">
        <v>-1972071</v>
      </c>
      <c r="F10" s="69">
        <v>-53580</v>
      </c>
      <c r="G10" s="69">
        <v>-533064</v>
      </c>
      <c r="H10" s="69">
        <v>-42402</v>
      </c>
      <c r="I10" s="70">
        <f t="shared" ref="I10:I12" si="0">SUM(D10:H10)</f>
        <v>-2928885</v>
      </c>
      <c r="K10" s="68"/>
    </row>
    <row r="11" spans="1:11">
      <c r="B11" s="66">
        <v>2029</v>
      </c>
      <c r="C11" s="60" t="s">
        <v>188</v>
      </c>
      <c r="D11" s="69">
        <v>-201194</v>
      </c>
      <c r="E11" s="69">
        <v>-879579</v>
      </c>
      <c r="F11" s="69">
        <v>-75680</v>
      </c>
      <c r="G11" s="69">
        <v>-235000</v>
      </c>
      <c r="H11" s="69">
        <v>-18074</v>
      </c>
      <c r="I11" s="70">
        <f t="shared" si="0"/>
        <v>-1409527</v>
      </c>
      <c r="K11" s="68"/>
    </row>
    <row r="12" spans="1:11">
      <c r="B12" s="66">
        <v>2030</v>
      </c>
      <c r="C12" s="60" t="s">
        <v>188</v>
      </c>
      <c r="D12" s="69">
        <v>16200</v>
      </c>
      <c r="E12" s="69">
        <v>418720</v>
      </c>
      <c r="F12" s="254">
        <v>0</v>
      </c>
      <c r="G12" s="254">
        <v>0</v>
      </c>
      <c r="H12" s="254">
        <v>19838</v>
      </c>
      <c r="I12" s="70">
        <f t="shared" si="0"/>
        <v>454758</v>
      </c>
      <c r="K12" s="68"/>
    </row>
    <row r="13" spans="1:11">
      <c r="B13" s="66" t="s">
        <v>72</v>
      </c>
      <c r="C13" s="60" t="s">
        <v>188</v>
      </c>
      <c r="D13" s="129">
        <v>0</v>
      </c>
      <c r="E13" s="129">
        <v>118245</v>
      </c>
      <c r="F13" s="129">
        <v>0</v>
      </c>
      <c r="G13" s="129">
        <v>0</v>
      </c>
      <c r="H13" s="129">
        <v>0</v>
      </c>
      <c r="I13" s="129">
        <f>SUM(D13:H13)</f>
        <v>118245</v>
      </c>
    </row>
    <row r="14" spans="1:11" ht="13.8">
      <c r="B14" s="66" t="s">
        <v>0</v>
      </c>
      <c r="C14" s="60" t="s">
        <v>188</v>
      </c>
      <c r="D14" s="71">
        <f>SUM(D8:D13)</f>
        <v>394413</v>
      </c>
      <c r="E14" s="71">
        <f>SUM(E8:E13)</f>
        <v>-4790936</v>
      </c>
      <c r="F14" s="71">
        <f>SUM(F8:F13)</f>
        <v>-102272</v>
      </c>
      <c r="G14" s="71">
        <f>SUM(G8:G13)</f>
        <v>-121083</v>
      </c>
      <c r="H14" s="71">
        <f>SUM(H8:H13)</f>
        <v>557720</v>
      </c>
      <c r="I14" s="71">
        <f>SUM(I8:I13)</f>
        <v>-4062158</v>
      </c>
    </row>
  </sheetData>
  <mergeCells count="3">
    <mergeCell ref="D6:H6"/>
    <mergeCell ref="B2:I2"/>
    <mergeCell ref="A7:D7"/>
  </mergeCells>
  <printOptions horizontalCentered="1"/>
  <pageMargins left="0.25" right="0.25" top="0.75" bottom="0.75" header="0.3" footer="0.3"/>
  <pageSetup orientation="landscape" r:id="rId1"/>
  <headerFooter>
    <oddFooter>&amp;L&amp;Z
&amp;F&amp;CNYC Office of the Actuary&amp;R&amp;D</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E05EC-3265-4EC0-A72E-D073ABF11F80}">
  <sheetPr>
    <tabColor rgb="FF92D050"/>
  </sheetPr>
  <dimension ref="B1:AC104"/>
  <sheetViews>
    <sheetView zoomScale="80" zoomScaleNormal="80" zoomScaleSheetLayoutView="85" workbookViewId="0">
      <selection activeCell="K11" sqref="K11"/>
    </sheetView>
  </sheetViews>
  <sheetFormatPr defaultColWidth="9.109375" defaultRowHeight="13.8"/>
  <cols>
    <col min="1" max="1" width="2.88671875" style="2" customWidth="1"/>
    <col min="2" max="2" width="3.6640625" style="2" customWidth="1"/>
    <col min="3" max="3" width="2.88671875" style="2" customWidth="1"/>
    <col min="4" max="4" width="13.5546875" style="2" customWidth="1"/>
    <col min="5" max="5" width="9.109375" style="2"/>
    <col min="6" max="7" width="19.6640625" style="2" customWidth="1"/>
    <col min="8" max="8" width="1.6640625" style="2" customWidth="1"/>
    <col min="9" max="9" width="19.6640625" style="2" customWidth="1"/>
    <col min="10" max="10" width="1.6640625" style="2" customWidth="1"/>
    <col min="11" max="11" width="19.6640625" style="2" customWidth="1"/>
    <col min="12" max="12" width="1.6640625" style="2" customWidth="1"/>
    <col min="13" max="13" width="19.6640625" style="2" customWidth="1"/>
    <col min="14" max="14" width="1.6640625" style="2" customWidth="1"/>
    <col min="15" max="15" width="19.6640625" style="2" customWidth="1"/>
    <col min="16" max="16" width="1.6640625" style="2" customWidth="1"/>
    <col min="17" max="17" width="19.6640625" style="2" customWidth="1"/>
    <col min="18" max="18" width="1.6640625" style="2" customWidth="1"/>
    <col min="19" max="19" width="21.44140625" style="2" customWidth="1"/>
    <col min="20" max="20" width="1.6640625" style="2" customWidth="1"/>
    <col min="21" max="21" width="21.44140625" style="2" customWidth="1"/>
    <col min="22" max="22" width="1.6640625" style="2" customWidth="1"/>
    <col min="23" max="23" width="21.44140625" style="2" customWidth="1"/>
    <col min="24" max="24" width="1.6640625" style="2" customWidth="1"/>
    <col min="25" max="25" width="21.44140625" style="2" customWidth="1"/>
    <col min="26" max="26" width="1.6640625" style="2" hidden="1" customWidth="1"/>
    <col min="27" max="27" width="21.44140625" style="2" hidden="1" customWidth="1"/>
    <col min="28" max="28" width="1.6640625" style="2" customWidth="1"/>
    <col min="29" max="16384" width="9.109375" style="2"/>
  </cols>
  <sheetData>
    <row r="1" spans="2:28">
      <c r="C1" s="22"/>
      <c r="D1" s="23"/>
      <c r="E1" s="23"/>
      <c r="F1" s="23"/>
      <c r="G1" s="23"/>
      <c r="H1" s="23"/>
      <c r="I1" s="23"/>
      <c r="J1" s="23"/>
      <c r="K1" s="23"/>
      <c r="L1" s="23"/>
      <c r="M1" s="23"/>
      <c r="N1" s="23"/>
      <c r="O1" s="23"/>
      <c r="P1" s="23"/>
      <c r="Q1" s="23"/>
      <c r="R1" s="23"/>
      <c r="S1" s="24"/>
      <c r="T1" s="24"/>
      <c r="U1" s="24"/>
      <c r="V1" s="24"/>
      <c r="W1" s="24"/>
      <c r="X1" s="24"/>
      <c r="Y1" s="24"/>
    </row>
    <row r="2" spans="2:28" ht="17.399999999999999">
      <c r="B2" s="253" t="s">
        <v>107</v>
      </c>
      <c r="C2" s="253"/>
      <c r="D2" s="253"/>
      <c r="E2" s="253"/>
      <c r="F2" s="253"/>
      <c r="G2" s="253"/>
      <c r="H2" s="253"/>
      <c r="I2" s="253"/>
      <c r="J2" s="253"/>
      <c r="K2" s="253"/>
      <c r="L2" s="253"/>
      <c r="M2" s="253"/>
      <c r="N2" s="253"/>
      <c r="O2" s="253"/>
      <c r="P2" s="253"/>
      <c r="Q2" s="253"/>
      <c r="R2" s="26"/>
      <c r="S2" s="26"/>
      <c r="T2" s="26"/>
      <c r="U2" s="26"/>
      <c r="V2" s="26"/>
      <c r="W2" s="26"/>
      <c r="X2" s="26"/>
      <c r="Y2" s="26"/>
      <c r="Z2" s="26"/>
      <c r="AA2" s="26"/>
      <c r="AB2" s="26"/>
    </row>
    <row r="3" spans="2:28" ht="14.4" thickBot="1"/>
    <row r="4" spans="2:28" ht="14.4" thickTop="1">
      <c r="B4" s="27"/>
      <c r="C4" s="28"/>
      <c r="D4" s="28"/>
      <c r="E4" s="28"/>
      <c r="F4" s="28"/>
      <c r="G4" s="28"/>
      <c r="H4" s="28"/>
      <c r="I4" s="28"/>
      <c r="J4" s="28"/>
      <c r="K4" s="28"/>
      <c r="L4" s="28"/>
      <c r="M4" s="28"/>
      <c r="N4" s="28"/>
      <c r="O4" s="28"/>
      <c r="P4" s="28"/>
      <c r="Q4" s="28"/>
      <c r="R4" s="28"/>
      <c r="S4" s="28"/>
      <c r="T4" s="28"/>
      <c r="U4" s="28"/>
      <c r="V4" s="28"/>
      <c r="W4" s="28"/>
      <c r="X4" s="28"/>
      <c r="Y4" s="28"/>
      <c r="Z4" s="28"/>
      <c r="AA4" s="28"/>
      <c r="AB4" s="29"/>
    </row>
    <row r="5" spans="2:28">
      <c r="B5" s="30"/>
      <c r="G5" s="130">
        <v>2025</v>
      </c>
      <c r="I5" s="130">
        <v>2024</v>
      </c>
      <c r="K5" s="130">
        <v>2023</v>
      </c>
      <c r="M5" s="130">
        <v>2022</v>
      </c>
      <c r="O5" s="31">
        <v>2021</v>
      </c>
      <c r="Q5" s="31">
        <v>2020</v>
      </c>
      <c r="S5" s="31">
        <v>2019</v>
      </c>
      <c r="T5" s="31"/>
      <c r="U5" s="31">
        <v>2018</v>
      </c>
      <c r="V5" s="31"/>
      <c r="W5" s="31">
        <v>2017</v>
      </c>
      <c r="X5" s="31"/>
      <c r="Y5" s="31">
        <v>2016</v>
      </c>
      <c r="Z5" s="31"/>
      <c r="AA5" s="31">
        <v>2013</v>
      </c>
      <c r="AB5" s="32"/>
    </row>
    <row r="6" spans="2:28">
      <c r="B6" s="33" t="s">
        <v>22</v>
      </c>
      <c r="C6" s="24" t="s">
        <v>73</v>
      </c>
      <c r="S6" s="6"/>
      <c r="T6" s="34"/>
      <c r="U6" s="6"/>
      <c r="V6" s="34"/>
      <c r="W6" s="6"/>
      <c r="X6" s="6"/>
      <c r="AB6" s="32"/>
    </row>
    <row r="7" spans="2:28">
      <c r="B7" s="33"/>
      <c r="C7" s="35" t="s">
        <v>24</v>
      </c>
      <c r="D7" s="9" t="s">
        <v>25</v>
      </c>
      <c r="G7" s="3">
        <v>1472376639</v>
      </c>
      <c r="H7" s="3"/>
      <c r="I7" s="3">
        <v>1408225578</v>
      </c>
      <c r="J7" s="3">
        <v>0</v>
      </c>
      <c r="K7" s="3">
        <v>1418720101</v>
      </c>
      <c r="L7" s="3">
        <v>0</v>
      </c>
      <c r="M7" s="3">
        <v>1431720079</v>
      </c>
      <c r="N7" s="3">
        <v>0</v>
      </c>
      <c r="O7" s="3">
        <v>1473815656</v>
      </c>
      <c r="P7" s="3">
        <v>0</v>
      </c>
      <c r="Q7" s="3">
        <v>1483109352</v>
      </c>
      <c r="R7" s="3">
        <v>0</v>
      </c>
      <c r="S7" s="3">
        <v>1498909863</v>
      </c>
      <c r="T7" s="4">
        <v>0</v>
      </c>
      <c r="U7" s="3">
        <v>1386278934</v>
      </c>
      <c r="V7" s="4">
        <v>0</v>
      </c>
      <c r="W7" s="3">
        <v>1320416462</v>
      </c>
      <c r="X7" s="3">
        <v>0</v>
      </c>
      <c r="Y7" s="3">
        <v>1340614909</v>
      </c>
      <c r="AA7" s="3">
        <v>1263838030</v>
      </c>
      <c r="AB7" s="32"/>
    </row>
    <row r="8" spans="2:28">
      <c r="B8" s="33"/>
      <c r="C8" s="35" t="s">
        <v>26</v>
      </c>
      <c r="D8" s="9" t="s">
        <v>27</v>
      </c>
      <c r="G8" s="4">
        <v>4549603747</v>
      </c>
      <c r="H8" s="3"/>
      <c r="I8" s="4">
        <v>4399427148</v>
      </c>
      <c r="J8" s="3">
        <v>0</v>
      </c>
      <c r="K8" s="4">
        <v>4257712941</v>
      </c>
      <c r="L8" s="3">
        <v>0</v>
      </c>
      <c r="M8" s="4">
        <v>4120230291</v>
      </c>
      <c r="N8" s="3">
        <v>0</v>
      </c>
      <c r="O8" s="4">
        <v>3980110444</v>
      </c>
      <c r="P8" s="3">
        <v>0</v>
      </c>
      <c r="Q8" s="4">
        <v>3833636348</v>
      </c>
      <c r="R8" s="3">
        <v>0</v>
      </c>
      <c r="S8" s="4">
        <v>3782996761</v>
      </c>
      <c r="T8" s="4">
        <v>0</v>
      </c>
      <c r="U8" s="4">
        <v>3649115174</v>
      </c>
      <c r="V8" s="4">
        <v>0</v>
      </c>
      <c r="W8" s="4">
        <v>3524331362</v>
      </c>
      <c r="X8" s="4">
        <v>0</v>
      </c>
      <c r="Y8" s="4">
        <v>3441398429</v>
      </c>
      <c r="AA8" s="4">
        <v>2998478091</v>
      </c>
      <c r="AB8" s="32"/>
    </row>
    <row r="9" spans="2:28">
      <c r="B9" s="33"/>
      <c r="C9" s="35" t="s">
        <v>28</v>
      </c>
      <c r="D9" s="9" t="s">
        <v>29</v>
      </c>
      <c r="G9" s="4">
        <v>76088471</v>
      </c>
      <c r="H9" s="3"/>
      <c r="I9" s="4">
        <v>136360682</v>
      </c>
      <c r="J9" s="3">
        <v>0</v>
      </c>
      <c r="K9" s="4">
        <v>62622008</v>
      </c>
      <c r="L9" s="3">
        <v>0</v>
      </c>
      <c r="M9" s="255">
        <v>0</v>
      </c>
      <c r="N9" s="3">
        <v>0</v>
      </c>
      <c r="O9" s="255">
        <v>0</v>
      </c>
      <c r="P9" s="255">
        <v>0</v>
      </c>
      <c r="Q9" s="255">
        <v>0</v>
      </c>
      <c r="R9" s="255">
        <v>0</v>
      </c>
      <c r="S9" s="255">
        <v>0</v>
      </c>
      <c r="T9" s="4">
        <v>0</v>
      </c>
      <c r="U9" s="4">
        <v>104671094</v>
      </c>
      <c r="V9" s="4">
        <v>0</v>
      </c>
      <c r="W9" s="255">
        <v>0</v>
      </c>
      <c r="X9" s="4">
        <v>0</v>
      </c>
      <c r="Y9" s="255">
        <v>0</v>
      </c>
      <c r="AA9" s="4">
        <v>0</v>
      </c>
      <c r="AB9" s="32"/>
    </row>
    <row r="10" spans="2:28">
      <c r="B10" s="33"/>
      <c r="C10" s="35" t="s">
        <v>30</v>
      </c>
      <c r="D10" s="9" t="s">
        <v>31</v>
      </c>
      <c r="G10" s="4">
        <v>430444897</v>
      </c>
      <c r="H10" s="3"/>
      <c r="I10" s="4">
        <v>578796759</v>
      </c>
      <c r="J10" s="3">
        <v>0</v>
      </c>
      <c r="K10" s="4">
        <v>563620501</v>
      </c>
      <c r="L10" s="3">
        <v>0</v>
      </c>
      <c r="M10" s="4">
        <v>473140931</v>
      </c>
      <c r="N10" s="3">
        <v>0</v>
      </c>
      <c r="O10" s="4">
        <v>275949731</v>
      </c>
      <c r="P10" s="3">
        <v>0</v>
      </c>
      <c r="Q10" s="4">
        <v>441654144</v>
      </c>
      <c r="R10" s="3">
        <v>0</v>
      </c>
      <c r="S10" s="4">
        <v>-818966821</v>
      </c>
      <c r="T10" s="4">
        <v>0</v>
      </c>
      <c r="U10" s="4">
        <v>-144119939</v>
      </c>
      <c r="V10" s="4">
        <v>0</v>
      </c>
      <c r="W10" s="4">
        <v>-645248116</v>
      </c>
      <c r="X10" s="4">
        <v>0</v>
      </c>
      <c r="Y10" s="4">
        <v>233461664</v>
      </c>
      <c r="AA10" s="4">
        <v>0</v>
      </c>
      <c r="AB10" s="32"/>
    </row>
    <row r="11" spans="2:28">
      <c r="B11" s="33"/>
      <c r="C11" s="35" t="s">
        <v>32</v>
      </c>
      <c r="D11" s="9" t="s">
        <v>74</v>
      </c>
      <c r="G11" s="255">
        <v>0</v>
      </c>
      <c r="H11" s="3"/>
      <c r="I11" s="255">
        <v>0</v>
      </c>
      <c r="J11" s="3">
        <v>0</v>
      </c>
      <c r="K11" s="255">
        <v>0</v>
      </c>
      <c r="L11" s="3">
        <v>0</v>
      </c>
      <c r="M11" s="255">
        <v>0</v>
      </c>
      <c r="N11" s="3">
        <v>0</v>
      </c>
      <c r="O11" s="4">
        <v>136758940</v>
      </c>
      <c r="P11" s="3">
        <v>0</v>
      </c>
      <c r="Q11" s="255">
        <v>0</v>
      </c>
      <c r="R11" s="3">
        <v>0</v>
      </c>
      <c r="S11" s="4">
        <v>-342401789</v>
      </c>
      <c r="T11" s="4">
        <v>0</v>
      </c>
      <c r="U11" s="255">
        <v>0</v>
      </c>
      <c r="V11" s="4">
        <v>0</v>
      </c>
      <c r="W11" s="255">
        <v>0</v>
      </c>
      <c r="X11" s="4">
        <v>0</v>
      </c>
      <c r="Y11" s="4">
        <v>794679950</v>
      </c>
      <c r="AA11" s="4">
        <v>0</v>
      </c>
      <c r="AB11" s="32"/>
    </row>
    <row r="12" spans="2:28">
      <c r="B12" s="33"/>
      <c r="C12" s="35" t="s">
        <v>33</v>
      </c>
      <c r="D12" s="9" t="s">
        <v>38</v>
      </c>
      <c r="G12" s="5">
        <v>-4645757000</v>
      </c>
      <c r="H12" s="3"/>
      <c r="I12" s="5">
        <v>-4244175000</v>
      </c>
      <c r="J12" s="3">
        <v>0</v>
      </c>
      <c r="K12" s="5">
        <v>-4290430000</v>
      </c>
      <c r="L12" s="3">
        <v>0</v>
      </c>
      <c r="M12" s="5">
        <v>-3813713000</v>
      </c>
      <c r="N12" s="3">
        <v>0</v>
      </c>
      <c r="O12" s="5">
        <v>-3831639000</v>
      </c>
      <c r="P12" s="3">
        <v>0</v>
      </c>
      <c r="Q12" s="5">
        <v>-3487402000</v>
      </c>
      <c r="R12" s="3">
        <v>0</v>
      </c>
      <c r="S12" s="5">
        <v>-3278745000</v>
      </c>
      <c r="T12" s="4">
        <v>0</v>
      </c>
      <c r="U12" s="5">
        <v>-3193553000</v>
      </c>
      <c r="V12" s="4">
        <v>0</v>
      </c>
      <c r="W12" s="5">
        <v>-2987000000</v>
      </c>
      <c r="X12" s="4">
        <v>0</v>
      </c>
      <c r="Y12" s="5">
        <v>-2878451000</v>
      </c>
      <c r="AA12" s="5">
        <v>-2525475000</v>
      </c>
      <c r="AB12" s="32"/>
    </row>
    <row r="13" spans="2:28">
      <c r="B13" s="33"/>
      <c r="C13" s="36" t="s">
        <v>35</v>
      </c>
      <c r="D13" s="37" t="s">
        <v>41</v>
      </c>
      <c r="G13" s="6">
        <v>1882756754</v>
      </c>
      <c r="I13" s="6">
        <v>2278635167</v>
      </c>
      <c r="K13" s="6">
        <v>2012245551</v>
      </c>
      <c r="M13" s="6">
        <v>2211378301</v>
      </c>
      <c r="O13" s="6">
        <v>2034995771</v>
      </c>
      <c r="Q13" s="6">
        <v>2270997844</v>
      </c>
      <c r="S13" s="6">
        <v>841793014</v>
      </c>
      <c r="T13" s="38"/>
      <c r="U13" s="6">
        <v>1802392263</v>
      </c>
      <c r="V13" s="38"/>
      <c r="W13" s="6">
        <v>1212499708</v>
      </c>
      <c r="X13" s="6"/>
      <c r="Y13" s="6">
        <v>2931703952</v>
      </c>
      <c r="AA13" s="6">
        <v>1736841121</v>
      </c>
      <c r="AB13" s="32"/>
    </row>
    <row r="14" spans="2:28">
      <c r="B14" s="33"/>
      <c r="G14" s="3"/>
      <c r="I14" s="3"/>
      <c r="K14" s="3"/>
      <c r="M14" s="3"/>
      <c r="O14" s="6"/>
      <c r="Q14" s="6"/>
      <c r="S14" s="6"/>
      <c r="U14" s="6"/>
      <c r="W14" s="6"/>
      <c r="X14" s="6"/>
      <c r="Y14" s="6"/>
      <c r="AA14" s="6"/>
      <c r="AB14" s="32"/>
    </row>
    <row r="15" spans="2:28">
      <c r="B15" s="39" t="s">
        <v>23</v>
      </c>
      <c r="C15" s="24" t="s">
        <v>75</v>
      </c>
      <c r="G15" s="6">
        <v>65805684013</v>
      </c>
      <c r="H15" s="3"/>
      <c r="I15" s="6">
        <v>63527048846</v>
      </c>
      <c r="J15" s="3">
        <v>0</v>
      </c>
      <c r="K15" s="6">
        <v>61514803295</v>
      </c>
      <c r="L15" s="3">
        <v>0</v>
      </c>
      <c r="M15" s="6">
        <v>59303424994</v>
      </c>
      <c r="N15" s="3">
        <v>0</v>
      </c>
      <c r="O15" s="6">
        <v>57268429223</v>
      </c>
      <c r="P15" s="3">
        <v>0</v>
      </c>
      <c r="Q15" s="6">
        <v>54997431379</v>
      </c>
      <c r="R15" s="3">
        <v>0</v>
      </c>
      <c r="S15" s="6">
        <v>54155638365</v>
      </c>
      <c r="T15" s="6">
        <v>0</v>
      </c>
      <c r="U15" s="6">
        <v>52353246102</v>
      </c>
      <c r="V15" s="6">
        <v>0</v>
      </c>
      <c r="W15" s="6">
        <v>51140746394</v>
      </c>
      <c r="X15" s="6">
        <v>0</v>
      </c>
      <c r="Y15" s="6">
        <v>48209042442</v>
      </c>
      <c r="AA15" s="6">
        <v>42813014617</v>
      </c>
      <c r="AB15" s="32"/>
    </row>
    <row r="16" spans="2:28">
      <c r="B16" s="39" t="s">
        <v>42</v>
      </c>
      <c r="C16" s="24" t="s">
        <v>76</v>
      </c>
      <c r="G16" s="6">
        <v>67688440767</v>
      </c>
      <c r="H16" s="3"/>
      <c r="I16" s="6">
        <v>65805684013</v>
      </c>
      <c r="J16" s="3">
        <v>0</v>
      </c>
      <c r="K16" s="6">
        <v>63527048846</v>
      </c>
      <c r="L16" s="3">
        <v>0</v>
      </c>
      <c r="M16" s="6">
        <v>61514803295</v>
      </c>
      <c r="N16" s="3">
        <v>0</v>
      </c>
      <c r="O16" s="6">
        <v>59303424994</v>
      </c>
      <c r="P16" s="3">
        <v>0</v>
      </c>
      <c r="Q16" s="6">
        <v>57268429223</v>
      </c>
      <c r="R16" s="3">
        <v>0</v>
      </c>
      <c r="S16" s="6">
        <v>54997431379</v>
      </c>
      <c r="T16" s="6">
        <v>0</v>
      </c>
      <c r="U16" s="6">
        <v>54155638365</v>
      </c>
      <c r="V16" s="6">
        <v>0</v>
      </c>
      <c r="W16" s="6">
        <v>52353246102</v>
      </c>
      <c r="X16" s="6">
        <v>0</v>
      </c>
      <c r="Y16" s="6">
        <v>51140746394</v>
      </c>
      <c r="AA16" s="6">
        <v>44549855738</v>
      </c>
      <c r="AB16" s="32"/>
    </row>
    <row r="17" spans="2:28">
      <c r="B17" s="33"/>
      <c r="AB17" s="32"/>
    </row>
    <row r="18" spans="2:28">
      <c r="B18" s="39" t="s">
        <v>45</v>
      </c>
      <c r="C18" s="24" t="s">
        <v>77</v>
      </c>
      <c r="Y18" s="4"/>
      <c r="AA18" s="4"/>
      <c r="AB18" s="32"/>
    </row>
    <row r="19" spans="2:28">
      <c r="B19" s="33"/>
      <c r="C19" s="41" t="s">
        <v>24</v>
      </c>
      <c r="D19" s="2" t="s">
        <v>34</v>
      </c>
      <c r="G19" s="3">
        <v>2475228000</v>
      </c>
      <c r="H19" s="3"/>
      <c r="I19" s="3">
        <v>2359792000</v>
      </c>
      <c r="J19" s="3">
        <v>0</v>
      </c>
      <c r="K19" s="3">
        <v>2333707000</v>
      </c>
      <c r="L19" s="3">
        <v>0</v>
      </c>
      <c r="M19" s="3">
        <v>2490134000</v>
      </c>
      <c r="N19" s="3">
        <v>0</v>
      </c>
      <c r="O19" s="3">
        <v>2437728000</v>
      </c>
      <c r="P19" s="3">
        <v>0</v>
      </c>
      <c r="Q19" s="3">
        <v>2458907000</v>
      </c>
      <c r="R19" s="3">
        <v>0</v>
      </c>
      <c r="S19" s="3">
        <v>2558256000</v>
      </c>
      <c r="T19" s="4">
        <v>0</v>
      </c>
      <c r="U19" s="3">
        <v>2415153000</v>
      </c>
      <c r="V19" s="4">
        <v>0</v>
      </c>
      <c r="W19" s="3">
        <v>2293840000</v>
      </c>
      <c r="X19" s="3">
        <v>0</v>
      </c>
      <c r="Y19" s="3">
        <v>2393940000</v>
      </c>
      <c r="AA19" s="3">
        <v>2424690000</v>
      </c>
      <c r="AB19" s="32"/>
    </row>
    <row r="20" spans="2:28">
      <c r="B20" s="33"/>
      <c r="C20" s="41" t="s">
        <v>26</v>
      </c>
      <c r="D20" s="2" t="s">
        <v>36</v>
      </c>
      <c r="G20" s="4">
        <v>298323000</v>
      </c>
      <c r="H20" s="3"/>
      <c r="I20" s="4">
        <v>369480000</v>
      </c>
      <c r="J20" s="3">
        <v>0</v>
      </c>
      <c r="K20" s="4">
        <v>267720000</v>
      </c>
      <c r="L20" s="3">
        <v>0</v>
      </c>
      <c r="M20" s="4">
        <v>281185000</v>
      </c>
      <c r="N20" s="3">
        <v>0</v>
      </c>
      <c r="O20" s="4">
        <v>255789000</v>
      </c>
      <c r="P20" s="3">
        <v>0</v>
      </c>
      <c r="Q20" s="4">
        <v>280129000</v>
      </c>
      <c r="R20" s="3">
        <v>0</v>
      </c>
      <c r="S20" s="4">
        <v>278087000</v>
      </c>
      <c r="T20" s="4">
        <v>0</v>
      </c>
      <c r="U20" s="4">
        <v>267031000</v>
      </c>
      <c r="V20" s="4">
        <v>0</v>
      </c>
      <c r="W20" s="4">
        <v>276301000</v>
      </c>
      <c r="X20" s="4">
        <v>0</v>
      </c>
      <c r="Y20" s="4">
        <v>249921000</v>
      </c>
      <c r="AA20" s="4">
        <v>229675000</v>
      </c>
      <c r="AB20" s="32"/>
    </row>
    <row r="21" spans="2:28">
      <c r="B21" s="33"/>
      <c r="C21" s="41" t="s">
        <v>28</v>
      </c>
      <c r="D21" s="2" t="s">
        <v>37</v>
      </c>
      <c r="G21" s="4">
        <v>5543245000</v>
      </c>
      <c r="H21" s="3"/>
      <c r="I21" s="4">
        <v>5824373000</v>
      </c>
      <c r="J21" s="3">
        <v>0</v>
      </c>
      <c r="K21" s="4">
        <v>4396487000</v>
      </c>
      <c r="L21" s="3">
        <v>0</v>
      </c>
      <c r="M21" s="4">
        <v>-4405904000</v>
      </c>
      <c r="N21" s="3">
        <v>0</v>
      </c>
      <c r="O21" s="4">
        <v>11961703000</v>
      </c>
      <c r="P21" s="3">
        <v>0</v>
      </c>
      <c r="Q21" s="4">
        <v>2038305000</v>
      </c>
      <c r="R21" s="3">
        <v>0</v>
      </c>
      <c r="S21" s="4">
        <v>2861544000</v>
      </c>
      <c r="T21" s="4">
        <v>0</v>
      </c>
      <c r="U21" s="4">
        <v>3964010000</v>
      </c>
      <c r="V21" s="4">
        <v>0</v>
      </c>
      <c r="W21" s="4">
        <v>4286894000</v>
      </c>
      <c r="X21" s="4">
        <v>0</v>
      </c>
      <c r="Y21" s="4">
        <v>403534000</v>
      </c>
      <c r="AA21" s="4">
        <v>3101564000</v>
      </c>
      <c r="AB21" s="32"/>
    </row>
    <row r="22" spans="2:28">
      <c r="B22" s="33"/>
      <c r="C22" s="41" t="s">
        <v>30</v>
      </c>
      <c r="D22" s="2" t="s">
        <v>38</v>
      </c>
      <c r="G22" s="4">
        <v>-4645757000</v>
      </c>
      <c r="H22" s="3"/>
      <c r="I22" s="4">
        <v>-4244175000</v>
      </c>
      <c r="J22" s="3">
        <v>0</v>
      </c>
      <c r="K22" s="4">
        <v>-4290430000</v>
      </c>
      <c r="L22" s="3">
        <v>0</v>
      </c>
      <c r="M22" s="4">
        <v>-3813713000</v>
      </c>
      <c r="N22" s="3">
        <v>0</v>
      </c>
      <c r="O22" s="4">
        <v>-3831639000</v>
      </c>
      <c r="P22" s="3">
        <v>0</v>
      </c>
      <c r="Q22" s="4">
        <v>-3487402000</v>
      </c>
      <c r="R22" s="3">
        <v>0</v>
      </c>
      <c r="S22" s="4">
        <v>-3278745000</v>
      </c>
      <c r="T22" s="4">
        <v>0</v>
      </c>
      <c r="U22" s="4">
        <v>-3193553000</v>
      </c>
      <c r="V22" s="4">
        <v>0</v>
      </c>
      <c r="W22" s="4">
        <v>-2987000000</v>
      </c>
      <c r="X22" s="4">
        <v>0</v>
      </c>
      <c r="Y22" s="4">
        <v>-2878451000</v>
      </c>
      <c r="AA22" s="4">
        <v>-2525475000</v>
      </c>
      <c r="AB22" s="32"/>
    </row>
    <row r="23" spans="2:28">
      <c r="B23" s="33"/>
      <c r="C23" s="41" t="s">
        <v>32</v>
      </c>
      <c r="D23" s="2" t="s">
        <v>39</v>
      </c>
      <c r="G23" s="4">
        <v>-32244000</v>
      </c>
      <c r="H23" s="3"/>
      <c r="I23" s="4">
        <v>-34187000</v>
      </c>
      <c r="J23" s="3">
        <v>0</v>
      </c>
      <c r="K23" s="4">
        <v>-30348000</v>
      </c>
      <c r="L23" s="3">
        <v>0</v>
      </c>
      <c r="M23" s="4">
        <v>-24301000</v>
      </c>
      <c r="N23" s="3">
        <v>0</v>
      </c>
      <c r="O23" s="4">
        <v>-24925000</v>
      </c>
      <c r="P23" s="3">
        <v>0</v>
      </c>
      <c r="Q23" s="4">
        <v>-26803000</v>
      </c>
      <c r="R23" s="3">
        <v>0</v>
      </c>
      <c r="S23" s="4">
        <v>-29005000</v>
      </c>
      <c r="T23" s="4">
        <v>0</v>
      </c>
      <c r="U23" s="4">
        <v>-21146000</v>
      </c>
      <c r="V23" s="4">
        <v>0</v>
      </c>
      <c r="W23" s="4">
        <v>-18917000</v>
      </c>
      <c r="X23" s="4">
        <v>0</v>
      </c>
      <c r="Y23" s="4">
        <v>-18478000</v>
      </c>
      <c r="AA23" s="4">
        <v>-17548000</v>
      </c>
      <c r="AB23" s="32"/>
    </row>
    <row r="24" spans="2:28">
      <c r="B24" s="33"/>
      <c r="C24" s="41" t="s">
        <v>33</v>
      </c>
      <c r="D24" s="2" t="s">
        <v>40</v>
      </c>
      <c r="G24" s="5">
        <v>3087000</v>
      </c>
      <c r="H24" s="3"/>
      <c r="I24" s="5">
        <v>3389000</v>
      </c>
      <c r="J24" s="3">
        <v>0</v>
      </c>
      <c r="K24" s="5">
        <v>4458000</v>
      </c>
      <c r="L24" s="3">
        <v>0</v>
      </c>
      <c r="M24" s="5">
        <v>5301000</v>
      </c>
      <c r="N24" s="3">
        <v>0</v>
      </c>
      <c r="O24" s="5">
        <v>4458000</v>
      </c>
      <c r="P24" s="3">
        <v>0</v>
      </c>
      <c r="Q24" s="5">
        <v>6541000</v>
      </c>
      <c r="R24" s="3">
        <v>0</v>
      </c>
      <c r="S24" s="5">
        <v>4183000</v>
      </c>
      <c r="T24" s="4">
        <v>0</v>
      </c>
      <c r="U24" s="5">
        <v>3465000</v>
      </c>
      <c r="V24" s="4">
        <v>0</v>
      </c>
      <c r="W24" s="5">
        <v>10507000</v>
      </c>
      <c r="X24" s="4">
        <v>0</v>
      </c>
      <c r="Y24" s="5">
        <v>6756000</v>
      </c>
      <c r="AA24" s="5">
        <v>6118000</v>
      </c>
      <c r="AB24" s="32"/>
    </row>
    <row r="25" spans="2:28">
      <c r="B25" s="33"/>
      <c r="C25" s="42" t="s">
        <v>35</v>
      </c>
      <c r="D25" s="24" t="s">
        <v>41</v>
      </c>
      <c r="G25" s="6">
        <v>3641882000</v>
      </c>
      <c r="I25" s="6">
        <v>4278672000</v>
      </c>
      <c r="K25" s="6">
        <v>2681594000</v>
      </c>
      <c r="M25" s="6">
        <v>-5467298000</v>
      </c>
      <c r="O25" s="6">
        <v>10803114000</v>
      </c>
      <c r="Q25" s="6">
        <v>1269677000</v>
      </c>
      <c r="S25" s="6">
        <v>2394320000</v>
      </c>
      <c r="T25" s="38"/>
      <c r="U25" s="6">
        <v>3434960000</v>
      </c>
      <c r="V25" s="38"/>
      <c r="W25" s="6">
        <v>3861625000</v>
      </c>
      <c r="X25" s="6"/>
      <c r="Y25" s="6">
        <v>157222000</v>
      </c>
      <c r="AA25" s="6">
        <v>3219024000</v>
      </c>
      <c r="AB25" s="32"/>
    </row>
    <row r="26" spans="2:28">
      <c r="B26" s="33"/>
      <c r="G26" s="3"/>
      <c r="I26" s="3"/>
      <c r="K26" s="3"/>
      <c r="M26" s="3"/>
      <c r="O26" s="6"/>
      <c r="Q26" s="6"/>
      <c r="S26" s="6"/>
      <c r="U26" s="6"/>
      <c r="W26" s="6"/>
      <c r="X26" s="6"/>
      <c r="Y26" s="6"/>
      <c r="AA26" s="6"/>
      <c r="AB26" s="32"/>
    </row>
    <row r="27" spans="2:28">
      <c r="B27" s="39" t="s">
        <v>46</v>
      </c>
      <c r="C27" s="24" t="s">
        <v>78</v>
      </c>
      <c r="G27" s="6">
        <v>58758938000</v>
      </c>
      <c r="H27" s="3"/>
      <c r="I27" s="131">
        <v>54480266000</v>
      </c>
      <c r="J27" s="3">
        <v>0</v>
      </c>
      <c r="K27" s="131">
        <v>51798672000</v>
      </c>
      <c r="L27" s="3">
        <v>0</v>
      </c>
      <c r="M27" s="131">
        <v>57265970000</v>
      </c>
      <c r="N27" s="3">
        <v>0</v>
      </c>
      <c r="O27" s="123">
        <v>46462856000</v>
      </c>
      <c r="P27" s="3">
        <v>0</v>
      </c>
      <c r="Q27" s="6">
        <v>45193179000</v>
      </c>
      <c r="R27" s="3">
        <v>0</v>
      </c>
      <c r="S27" s="6">
        <v>42798859000</v>
      </c>
      <c r="T27" s="6">
        <v>0</v>
      </c>
      <c r="U27" s="6">
        <v>39363899000</v>
      </c>
      <c r="V27" s="6">
        <v>0</v>
      </c>
      <c r="W27" s="6">
        <v>35502274000</v>
      </c>
      <c r="X27" s="6">
        <v>0</v>
      </c>
      <c r="Y27" s="6">
        <v>35345052000</v>
      </c>
      <c r="AA27" s="6">
        <v>26232744000</v>
      </c>
      <c r="AB27" s="32"/>
    </row>
    <row r="28" spans="2:28">
      <c r="B28" s="39" t="s">
        <v>79</v>
      </c>
      <c r="C28" s="24" t="s">
        <v>80</v>
      </c>
      <c r="G28" s="6"/>
      <c r="I28" s="6">
        <v>58758938000</v>
      </c>
      <c r="K28" s="6">
        <v>54480266000</v>
      </c>
      <c r="M28" s="6">
        <v>51798672000</v>
      </c>
      <c r="O28" s="6">
        <v>57265970000</v>
      </c>
      <c r="Q28" s="6">
        <v>46462856000</v>
      </c>
      <c r="S28" s="6">
        <v>45193179000</v>
      </c>
      <c r="T28" s="6"/>
      <c r="U28" s="6">
        <v>42798859000</v>
      </c>
      <c r="V28" s="6">
        <v>0</v>
      </c>
      <c r="W28" s="6">
        <v>39363899000</v>
      </c>
      <c r="X28" s="6"/>
      <c r="Y28" s="6">
        <v>35502274000</v>
      </c>
      <c r="AA28" s="6">
        <v>29451768000</v>
      </c>
      <c r="AB28" s="32"/>
    </row>
    <row r="29" spans="2:28">
      <c r="B29" s="33"/>
      <c r="AB29" s="32"/>
    </row>
    <row r="30" spans="2:28">
      <c r="B30" s="33" t="s">
        <v>81</v>
      </c>
      <c r="C30" s="24" t="s">
        <v>82</v>
      </c>
      <c r="G30" s="6">
        <v>62400820000</v>
      </c>
      <c r="I30" s="6">
        <v>7046746013</v>
      </c>
      <c r="K30" s="6">
        <v>9046782846</v>
      </c>
      <c r="M30" s="6">
        <v>9716131295</v>
      </c>
      <c r="O30" s="6">
        <v>2037454994</v>
      </c>
      <c r="Q30" s="6">
        <v>10805573223</v>
      </c>
      <c r="S30" s="6">
        <v>9804252379</v>
      </c>
      <c r="T30" s="34"/>
      <c r="U30" s="6">
        <v>11356779365</v>
      </c>
      <c r="V30" s="34"/>
      <c r="W30" s="6">
        <v>12989347102</v>
      </c>
      <c r="X30" s="6"/>
      <c r="Y30" s="6">
        <v>15638472394</v>
      </c>
      <c r="AA30" s="6">
        <v>15098087738</v>
      </c>
      <c r="AB30" s="32"/>
    </row>
    <row r="31" spans="2:28">
      <c r="B31" s="33"/>
      <c r="AB31" s="32"/>
    </row>
    <row r="32" spans="2:28">
      <c r="B32" s="33" t="s">
        <v>83</v>
      </c>
      <c r="C32" s="24" t="s">
        <v>84</v>
      </c>
      <c r="AB32" s="32"/>
    </row>
    <row r="33" spans="2:29">
      <c r="B33" s="33"/>
      <c r="C33" s="24"/>
      <c r="D33" s="24" t="s">
        <v>85</v>
      </c>
      <c r="G33" s="7">
        <v>0.92200000000000004</v>
      </c>
      <c r="I33" s="7">
        <v>0.89300000000000002</v>
      </c>
      <c r="K33" s="7">
        <v>0.85799999999999998</v>
      </c>
      <c r="M33" s="7">
        <v>0.84199999999999997</v>
      </c>
      <c r="O33" s="7">
        <v>0.96599999999999997</v>
      </c>
      <c r="Q33" s="7">
        <v>0.81100000000000005</v>
      </c>
      <c r="S33" s="7">
        <v>0.82199999999999995</v>
      </c>
      <c r="U33" s="7">
        <v>0.79</v>
      </c>
      <c r="W33" s="7">
        <v>0.752</v>
      </c>
      <c r="X33" s="7"/>
      <c r="Y33" s="7">
        <v>0.69399999999999995</v>
      </c>
      <c r="AA33" s="7">
        <v>0.66100000000000003</v>
      </c>
      <c r="AB33" s="32"/>
    </row>
    <row r="34" spans="2:29">
      <c r="B34" s="33"/>
      <c r="C34" s="24"/>
      <c r="D34" s="24"/>
      <c r="AB34" s="32"/>
    </row>
    <row r="35" spans="2:29" ht="16.8">
      <c r="B35" s="39" t="s">
        <v>86</v>
      </c>
      <c r="C35" s="24" t="s">
        <v>181</v>
      </c>
      <c r="G35" s="6">
        <v>4556713572</v>
      </c>
      <c r="H35" s="3"/>
      <c r="I35" s="6">
        <v>4345602880</v>
      </c>
      <c r="J35" s="3">
        <v>0</v>
      </c>
      <c r="K35" s="6">
        <v>4316368272</v>
      </c>
      <c r="L35" s="3">
        <v>0</v>
      </c>
      <c r="M35" s="6">
        <v>4262625521</v>
      </c>
      <c r="N35" s="3">
        <v>0</v>
      </c>
      <c r="O35" s="6">
        <v>4299648848</v>
      </c>
      <c r="P35" s="3">
        <v>0</v>
      </c>
      <c r="Q35" s="6">
        <v>4244806289</v>
      </c>
      <c r="R35" s="3">
        <v>0</v>
      </c>
      <c r="S35" s="6">
        <v>4047772414</v>
      </c>
      <c r="T35" s="3">
        <v>0</v>
      </c>
      <c r="U35" s="6">
        <v>3673054287</v>
      </c>
      <c r="V35" s="3">
        <v>0</v>
      </c>
      <c r="W35" s="6">
        <v>3509985075.3000002</v>
      </c>
      <c r="X35" s="6">
        <v>0</v>
      </c>
      <c r="Y35" s="6">
        <v>3540326198</v>
      </c>
      <c r="AA35" s="6">
        <v>3459871779</v>
      </c>
      <c r="AB35" s="32"/>
    </row>
    <row r="36" spans="2:29">
      <c r="B36" s="33"/>
      <c r="G36" s="3"/>
      <c r="I36" s="3"/>
      <c r="K36" s="3"/>
      <c r="M36" s="3"/>
      <c r="O36" s="6"/>
      <c r="Q36" s="6"/>
      <c r="S36" s="6"/>
      <c r="U36" s="6"/>
      <c r="W36" s="6"/>
      <c r="X36" s="6"/>
      <c r="Y36" s="6"/>
      <c r="AA36" s="6"/>
      <c r="AB36" s="32"/>
    </row>
    <row r="37" spans="2:29">
      <c r="B37" s="39" t="s">
        <v>87</v>
      </c>
      <c r="C37" s="24" t="s">
        <v>88</v>
      </c>
      <c r="G37" s="3"/>
      <c r="I37" s="3"/>
      <c r="K37" s="3"/>
      <c r="M37" s="3"/>
      <c r="O37" s="6"/>
      <c r="Q37" s="6"/>
      <c r="S37" s="6"/>
      <c r="T37" s="34"/>
      <c r="U37" s="6"/>
      <c r="V37" s="34"/>
      <c r="W37" s="6"/>
      <c r="X37" s="6"/>
      <c r="Y37" s="6"/>
      <c r="AA37" s="6"/>
      <c r="AB37" s="32"/>
    </row>
    <row r="38" spans="2:29">
      <c r="B38" s="30"/>
      <c r="D38" s="24" t="s">
        <v>90</v>
      </c>
      <c r="G38" s="7">
        <v>1.1599999999999999</v>
      </c>
      <c r="I38" s="7">
        <v>1.6220000000000001</v>
      </c>
      <c r="K38" s="7">
        <v>2.0960000000000001</v>
      </c>
      <c r="M38" s="7">
        <v>2.2789999999999999</v>
      </c>
      <c r="O38" s="7">
        <v>0.47399999999999998</v>
      </c>
      <c r="Q38" s="7">
        <v>2.5459999999999998</v>
      </c>
      <c r="S38" s="7">
        <v>2.4220000000000002</v>
      </c>
      <c r="U38" s="7">
        <v>3.0920000000000001</v>
      </c>
      <c r="W38" s="7">
        <v>3.7010000000000001</v>
      </c>
      <c r="X38" s="7"/>
      <c r="Y38" s="7">
        <v>4.4169999999999998</v>
      </c>
      <c r="Z38" s="7"/>
      <c r="AA38" s="7">
        <v>4.3639999999999999</v>
      </c>
      <c r="AB38" s="43"/>
      <c r="AC38" s="7"/>
    </row>
    <row r="39" spans="2:29">
      <c r="B39" s="30"/>
      <c r="D39" s="24"/>
      <c r="S39" s="7"/>
      <c r="U39" s="7"/>
      <c r="W39" s="7"/>
      <c r="X39" s="7"/>
      <c r="Y39" s="7"/>
      <c r="AB39" s="32"/>
    </row>
    <row r="40" spans="2:29" ht="16.8">
      <c r="B40" s="44" t="s">
        <v>89</v>
      </c>
      <c r="C40" s="45" t="s">
        <v>285</v>
      </c>
      <c r="AB40" s="32"/>
    </row>
    <row r="41" spans="2:29" ht="14.4" thickBot="1">
      <c r="B41" s="46"/>
      <c r="C41" s="47"/>
      <c r="D41" s="47"/>
      <c r="E41" s="47"/>
      <c r="F41" s="47"/>
      <c r="G41" s="47"/>
      <c r="H41" s="47"/>
      <c r="I41" s="252"/>
      <c r="J41" s="47"/>
      <c r="K41" s="47"/>
      <c r="L41" s="47"/>
      <c r="M41" s="47"/>
      <c r="N41" s="47"/>
      <c r="O41" s="47"/>
      <c r="P41" s="47"/>
      <c r="Q41" s="47"/>
      <c r="R41" s="47"/>
      <c r="S41" s="47"/>
      <c r="T41" s="47"/>
      <c r="U41" s="47"/>
      <c r="V41" s="47"/>
      <c r="W41" s="47"/>
      <c r="X41" s="47"/>
      <c r="Y41" s="47"/>
      <c r="Z41" s="47"/>
      <c r="AA41" s="47"/>
      <c r="AB41" s="48"/>
    </row>
    <row r="42" spans="2:29" ht="14.4" thickTop="1"/>
    <row r="44" spans="2:29">
      <c r="G44" s="180"/>
      <c r="H44" s="180"/>
      <c r="I44" s="180"/>
      <c r="J44" s="180"/>
      <c r="K44" s="180"/>
      <c r="L44" s="180"/>
      <c r="M44" s="180"/>
      <c r="N44" s="180"/>
      <c r="O44" s="180"/>
      <c r="P44" s="180"/>
      <c r="Q44" s="180"/>
      <c r="R44" s="180"/>
      <c r="S44" s="180"/>
      <c r="T44" s="180"/>
      <c r="U44" s="180"/>
      <c r="V44" s="180"/>
      <c r="W44" s="180"/>
      <c r="X44" s="180"/>
      <c r="Y44" s="180"/>
    </row>
    <row r="46" spans="2:29">
      <c r="G46" s="3"/>
      <c r="H46" s="3"/>
      <c r="I46" s="3"/>
      <c r="J46" s="3"/>
      <c r="K46" s="3"/>
      <c r="L46" s="3"/>
      <c r="M46" s="3"/>
      <c r="N46" s="3"/>
      <c r="O46" s="3"/>
      <c r="P46" s="3"/>
      <c r="Q46" s="3"/>
      <c r="R46" s="3"/>
      <c r="S46" s="3"/>
      <c r="T46" s="3"/>
      <c r="U46" s="3"/>
      <c r="V46" s="3"/>
      <c r="W46" s="3"/>
      <c r="X46" s="3"/>
      <c r="Y46" s="3"/>
    </row>
    <row r="78" spans="7:25">
      <c r="G78" s="3"/>
      <c r="H78" s="3"/>
      <c r="I78" s="3"/>
      <c r="J78" s="3"/>
      <c r="K78" s="3"/>
      <c r="L78" s="3"/>
      <c r="M78" s="3"/>
      <c r="N78" s="3"/>
      <c r="O78" s="3"/>
      <c r="P78" s="3"/>
      <c r="Q78" s="3"/>
      <c r="R78" s="3"/>
      <c r="S78" s="3"/>
      <c r="T78" s="3"/>
      <c r="U78" s="3"/>
      <c r="V78" s="3"/>
      <c r="W78" s="3"/>
      <c r="X78" s="3"/>
      <c r="Y78" s="3"/>
    </row>
    <row r="79" spans="7:25">
      <c r="G79" s="3"/>
      <c r="H79" s="3"/>
      <c r="I79" s="3"/>
      <c r="J79" s="3"/>
      <c r="K79" s="3"/>
      <c r="L79" s="3"/>
      <c r="M79" s="3"/>
      <c r="N79" s="3"/>
      <c r="O79" s="3"/>
      <c r="P79" s="3"/>
      <c r="Q79" s="3"/>
      <c r="R79" s="3"/>
      <c r="S79" s="3"/>
      <c r="T79" s="3"/>
      <c r="U79" s="3"/>
      <c r="V79" s="3"/>
      <c r="W79" s="3"/>
      <c r="X79" s="3"/>
      <c r="Y79" s="3"/>
    </row>
    <row r="80" spans="7:25">
      <c r="G80" s="3"/>
      <c r="H80" s="3"/>
      <c r="I80" s="3"/>
      <c r="J80" s="3"/>
      <c r="K80" s="3"/>
      <c r="L80" s="3"/>
      <c r="M80" s="3"/>
      <c r="N80" s="3"/>
      <c r="O80" s="3"/>
      <c r="P80" s="3"/>
      <c r="Q80" s="3"/>
      <c r="R80" s="3"/>
      <c r="S80" s="3"/>
      <c r="T80" s="3"/>
      <c r="U80" s="3"/>
      <c r="V80" s="3"/>
      <c r="W80" s="3"/>
      <c r="X80" s="3"/>
      <c r="Y80" s="3"/>
    </row>
    <row r="81" spans="7:25">
      <c r="G81" s="3"/>
      <c r="H81" s="3"/>
      <c r="I81" s="3"/>
      <c r="J81" s="3"/>
      <c r="K81" s="3"/>
      <c r="L81" s="3"/>
      <c r="M81" s="3"/>
      <c r="N81" s="3"/>
      <c r="O81" s="3"/>
      <c r="P81" s="3"/>
      <c r="Q81" s="3"/>
      <c r="R81" s="3"/>
      <c r="S81" s="3"/>
      <c r="T81" s="3"/>
      <c r="U81" s="3"/>
      <c r="V81" s="3"/>
      <c r="W81" s="3"/>
      <c r="X81" s="3"/>
      <c r="Y81" s="3"/>
    </row>
    <row r="82" spans="7:25">
      <c r="G82" s="3"/>
      <c r="H82" s="3"/>
      <c r="I82" s="3"/>
      <c r="J82" s="3"/>
      <c r="K82" s="3"/>
      <c r="L82" s="3"/>
      <c r="M82" s="3"/>
      <c r="N82" s="3"/>
      <c r="O82" s="3"/>
      <c r="P82" s="3"/>
      <c r="Q82" s="3"/>
      <c r="R82" s="3"/>
      <c r="S82" s="3"/>
      <c r="T82" s="3"/>
      <c r="U82" s="3"/>
      <c r="V82" s="3"/>
      <c r="W82" s="3"/>
      <c r="X82" s="3"/>
      <c r="Y82" s="3"/>
    </row>
    <row r="83" spans="7:25">
      <c r="G83" s="3"/>
      <c r="H83" s="3"/>
      <c r="I83" s="3"/>
      <c r="J83" s="3"/>
      <c r="K83" s="3"/>
      <c r="L83" s="3"/>
      <c r="M83" s="3"/>
      <c r="N83" s="3"/>
      <c r="O83" s="3"/>
      <c r="P83" s="3"/>
      <c r="Q83" s="3"/>
      <c r="R83" s="3"/>
      <c r="S83" s="3"/>
      <c r="T83" s="3"/>
      <c r="U83" s="3"/>
      <c r="V83" s="3"/>
      <c r="W83" s="3"/>
      <c r="X83" s="3"/>
      <c r="Y83" s="3"/>
    </row>
    <row r="84" spans="7:25">
      <c r="G84" s="3"/>
      <c r="H84" s="3"/>
      <c r="I84" s="3"/>
      <c r="J84" s="3"/>
      <c r="K84" s="3"/>
      <c r="L84" s="3"/>
      <c r="M84" s="3"/>
      <c r="N84" s="3"/>
      <c r="O84" s="3"/>
      <c r="P84" s="3"/>
      <c r="Q84" s="3"/>
      <c r="R84" s="3"/>
      <c r="S84" s="3"/>
      <c r="T84" s="3"/>
      <c r="U84" s="3"/>
      <c r="V84" s="3"/>
      <c r="W84" s="3"/>
      <c r="X84" s="3"/>
      <c r="Y84" s="3"/>
    </row>
    <row r="85" spans="7:25">
      <c r="G85" s="3"/>
      <c r="H85" s="3"/>
      <c r="I85" s="3"/>
      <c r="J85" s="3"/>
      <c r="K85" s="3"/>
      <c r="L85" s="3"/>
      <c r="M85" s="3"/>
      <c r="N85" s="3"/>
      <c r="O85" s="3"/>
      <c r="P85" s="3"/>
      <c r="Q85" s="3"/>
      <c r="R85" s="3"/>
      <c r="S85" s="3"/>
      <c r="T85" s="3"/>
      <c r="U85" s="3"/>
      <c r="V85" s="3"/>
      <c r="W85" s="3"/>
      <c r="X85" s="3"/>
      <c r="Y85" s="3"/>
    </row>
    <row r="86" spans="7:25">
      <c r="G86" s="3"/>
      <c r="H86" s="3"/>
      <c r="I86" s="3"/>
      <c r="J86" s="3"/>
      <c r="K86" s="3"/>
      <c r="L86" s="3"/>
      <c r="M86" s="3"/>
      <c r="N86" s="3"/>
      <c r="O86" s="3"/>
      <c r="P86" s="3"/>
      <c r="Q86" s="3"/>
      <c r="R86" s="3"/>
      <c r="S86" s="3"/>
      <c r="T86" s="3"/>
      <c r="U86" s="3"/>
      <c r="V86" s="3"/>
      <c r="W86" s="3"/>
      <c r="X86" s="3"/>
      <c r="Y86" s="3"/>
    </row>
    <row r="87" spans="7:25">
      <c r="G87" s="3"/>
      <c r="H87" s="3"/>
      <c r="I87" s="3"/>
      <c r="J87" s="3"/>
      <c r="K87" s="3"/>
      <c r="L87" s="3"/>
      <c r="M87" s="3"/>
      <c r="N87" s="3"/>
      <c r="O87" s="3"/>
      <c r="P87" s="3"/>
      <c r="Q87" s="3"/>
      <c r="R87" s="3"/>
      <c r="S87" s="3"/>
      <c r="T87" s="3"/>
      <c r="U87" s="3"/>
      <c r="V87" s="3"/>
      <c r="W87" s="3"/>
      <c r="X87" s="3"/>
      <c r="Y87" s="3"/>
    </row>
    <row r="88" spans="7:25">
      <c r="G88" s="3"/>
      <c r="H88" s="3"/>
      <c r="I88" s="3"/>
      <c r="J88" s="3"/>
      <c r="K88" s="3"/>
      <c r="L88" s="3"/>
      <c r="M88" s="3"/>
      <c r="N88" s="3"/>
      <c r="O88" s="3"/>
      <c r="P88" s="3"/>
      <c r="Q88" s="3"/>
      <c r="R88" s="3"/>
      <c r="S88" s="3"/>
      <c r="T88" s="3"/>
      <c r="U88" s="3"/>
      <c r="V88" s="3"/>
      <c r="W88" s="3"/>
      <c r="X88" s="3"/>
      <c r="Y88" s="3"/>
    </row>
    <row r="89" spans="7:25">
      <c r="G89" s="3"/>
      <c r="H89" s="3"/>
      <c r="I89" s="3"/>
      <c r="J89" s="3"/>
      <c r="K89" s="3"/>
      <c r="L89" s="3"/>
      <c r="M89" s="3"/>
      <c r="N89" s="3"/>
      <c r="O89" s="3"/>
      <c r="P89" s="3"/>
      <c r="Q89" s="3"/>
      <c r="R89" s="3"/>
      <c r="S89" s="3"/>
      <c r="T89" s="3"/>
      <c r="U89" s="3"/>
      <c r="V89" s="3"/>
      <c r="W89" s="3"/>
      <c r="X89" s="3"/>
      <c r="Y89" s="3"/>
    </row>
    <row r="90" spans="7:25">
      <c r="G90" s="3"/>
      <c r="H90" s="3"/>
      <c r="I90" s="3"/>
      <c r="J90" s="3"/>
      <c r="K90" s="3"/>
      <c r="L90" s="3"/>
      <c r="M90" s="3"/>
      <c r="N90" s="3"/>
      <c r="O90" s="3"/>
      <c r="P90" s="3"/>
      <c r="Q90" s="3"/>
      <c r="R90" s="3"/>
      <c r="S90" s="3"/>
      <c r="T90" s="3"/>
      <c r="U90" s="3"/>
      <c r="V90" s="3"/>
      <c r="W90" s="3"/>
      <c r="X90" s="3"/>
      <c r="Y90" s="3"/>
    </row>
    <row r="91" spans="7:25">
      <c r="G91" s="3"/>
      <c r="H91" s="3"/>
      <c r="I91" s="3"/>
      <c r="J91" s="3"/>
      <c r="K91" s="3"/>
      <c r="L91" s="3"/>
      <c r="M91" s="3"/>
      <c r="N91" s="3"/>
      <c r="O91" s="3"/>
      <c r="P91" s="3"/>
      <c r="Q91" s="3"/>
      <c r="R91" s="3"/>
      <c r="S91" s="3"/>
      <c r="T91" s="3"/>
      <c r="U91" s="3"/>
      <c r="V91" s="3"/>
      <c r="W91" s="3"/>
      <c r="X91" s="3"/>
      <c r="Y91" s="3"/>
    </row>
    <row r="92" spans="7:25">
      <c r="G92" s="3"/>
      <c r="H92" s="3"/>
      <c r="I92" s="3"/>
      <c r="J92" s="3"/>
      <c r="K92" s="3"/>
      <c r="L92" s="3"/>
      <c r="M92" s="3"/>
      <c r="N92" s="3"/>
      <c r="O92" s="3"/>
      <c r="P92" s="3"/>
      <c r="Q92" s="3"/>
      <c r="R92" s="3"/>
      <c r="S92" s="3"/>
      <c r="T92" s="3"/>
      <c r="U92" s="3"/>
      <c r="V92" s="3"/>
      <c r="W92" s="3"/>
      <c r="X92" s="3"/>
      <c r="Y92" s="3"/>
    </row>
    <row r="93" spans="7:25">
      <c r="G93" s="3"/>
      <c r="H93" s="3"/>
      <c r="I93" s="3"/>
      <c r="J93" s="3"/>
      <c r="K93" s="3"/>
      <c r="L93" s="3"/>
      <c r="M93" s="3"/>
      <c r="N93" s="3"/>
      <c r="O93" s="3"/>
      <c r="P93" s="3"/>
      <c r="Q93" s="3"/>
      <c r="R93" s="3"/>
      <c r="S93" s="3"/>
      <c r="T93" s="3"/>
      <c r="U93" s="3"/>
      <c r="V93" s="3"/>
      <c r="W93" s="3"/>
      <c r="X93" s="3"/>
      <c r="Y93" s="3"/>
    </row>
    <row r="94" spans="7:25">
      <c r="G94" s="3"/>
      <c r="H94" s="3"/>
      <c r="I94" s="3"/>
      <c r="J94" s="3"/>
      <c r="K94" s="3"/>
      <c r="L94" s="3"/>
      <c r="M94" s="3"/>
      <c r="N94" s="3"/>
      <c r="O94" s="3"/>
      <c r="P94" s="3"/>
      <c r="Q94" s="3"/>
      <c r="R94" s="3"/>
      <c r="S94" s="3"/>
      <c r="T94" s="3"/>
      <c r="U94" s="3"/>
      <c r="V94" s="3"/>
      <c r="W94" s="3"/>
      <c r="X94" s="3"/>
      <c r="Y94" s="3"/>
    </row>
    <row r="95" spans="7:25">
      <c r="G95" s="3"/>
      <c r="H95" s="3"/>
      <c r="I95" s="3"/>
      <c r="J95" s="3"/>
      <c r="K95" s="3"/>
      <c r="L95" s="3"/>
      <c r="M95" s="3"/>
      <c r="N95" s="3"/>
      <c r="O95" s="3"/>
      <c r="P95" s="3"/>
      <c r="Q95" s="3"/>
      <c r="R95" s="3"/>
      <c r="S95" s="3"/>
      <c r="T95" s="3"/>
      <c r="U95" s="3"/>
      <c r="V95" s="3"/>
      <c r="W95" s="3"/>
      <c r="X95" s="3"/>
      <c r="Y95" s="3"/>
    </row>
    <row r="96" spans="7:25">
      <c r="G96" s="3"/>
      <c r="H96" s="3"/>
      <c r="I96" s="3"/>
      <c r="J96" s="3"/>
      <c r="K96" s="3"/>
      <c r="L96" s="3"/>
      <c r="M96" s="3"/>
      <c r="N96" s="3"/>
      <c r="O96" s="3"/>
      <c r="P96" s="3"/>
      <c r="Q96" s="3"/>
      <c r="R96" s="3"/>
      <c r="S96" s="3"/>
      <c r="T96" s="3"/>
      <c r="U96" s="3"/>
      <c r="V96" s="3"/>
      <c r="W96" s="3"/>
      <c r="X96" s="3"/>
      <c r="Y96" s="3"/>
    </row>
    <row r="97" spans="7:25">
      <c r="G97" s="3"/>
      <c r="H97" s="3"/>
      <c r="I97" s="3"/>
      <c r="J97" s="3"/>
      <c r="K97" s="3"/>
      <c r="L97" s="3"/>
      <c r="M97" s="3"/>
      <c r="N97" s="3"/>
      <c r="O97" s="3"/>
      <c r="P97" s="3"/>
      <c r="Q97" s="3"/>
      <c r="R97" s="3"/>
      <c r="S97" s="3"/>
      <c r="T97" s="3"/>
      <c r="U97" s="3"/>
      <c r="V97" s="3"/>
      <c r="W97" s="3"/>
      <c r="X97" s="3"/>
      <c r="Y97" s="3"/>
    </row>
    <row r="98" spans="7:25">
      <c r="G98" s="3"/>
      <c r="H98" s="3"/>
      <c r="I98" s="3"/>
      <c r="J98" s="3"/>
      <c r="K98" s="3"/>
      <c r="L98" s="3"/>
      <c r="M98" s="3"/>
      <c r="N98" s="3"/>
      <c r="O98" s="3"/>
      <c r="P98" s="3"/>
      <c r="Q98" s="3"/>
      <c r="R98" s="3"/>
      <c r="S98" s="3"/>
      <c r="T98" s="3"/>
      <c r="U98" s="3"/>
      <c r="V98" s="3"/>
      <c r="W98" s="3"/>
      <c r="X98" s="3"/>
      <c r="Y98" s="3"/>
    </row>
    <row r="99" spans="7:25">
      <c r="G99" s="3"/>
      <c r="H99" s="3"/>
      <c r="I99" s="3"/>
      <c r="J99" s="3"/>
      <c r="K99" s="3"/>
      <c r="L99" s="3"/>
      <c r="M99" s="3"/>
      <c r="N99" s="3"/>
      <c r="O99" s="3"/>
      <c r="P99" s="3"/>
      <c r="Q99" s="3"/>
      <c r="R99" s="3"/>
      <c r="S99" s="3"/>
      <c r="T99" s="3"/>
      <c r="U99" s="3"/>
      <c r="V99" s="3"/>
      <c r="W99" s="3"/>
      <c r="X99" s="3"/>
      <c r="Y99" s="3"/>
    </row>
    <row r="100" spans="7:25">
      <c r="G100" s="3"/>
      <c r="H100" s="3"/>
      <c r="I100" s="3"/>
      <c r="J100" s="3"/>
      <c r="K100" s="3"/>
      <c r="L100" s="3"/>
      <c r="M100" s="3"/>
      <c r="N100" s="3"/>
      <c r="O100" s="3"/>
      <c r="P100" s="3"/>
      <c r="Q100" s="3"/>
      <c r="R100" s="3"/>
      <c r="S100" s="3"/>
      <c r="T100" s="3"/>
      <c r="U100" s="3"/>
      <c r="V100" s="3"/>
      <c r="W100" s="3"/>
      <c r="X100" s="3"/>
      <c r="Y100" s="3"/>
    </row>
    <row r="101" spans="7:25">
      <c r="G101" s="3"/>
      <c r="H101" s="3"/>
      <c r="I101" s="3"/>
      <c r="J101" s="3"/>
      <c r="K101" s="3"/>
      <c r="L101" s="3"/>
      <c r="M101" s="3"/>
      <c r="N101" s="3"/>
      <c r="O101" s="3"/>
      <c r="P101" s="3"/>
      <c r="Q101" s="3"/>
      <c r="R101" s="3"/>
      <c r="S101" s="3"/>
      <c r="T101" s="3"/>
      <c r="U101" s="3"/>
      <c r="V101" s="3"/>
      <c r="W101" s="3"/>
      <c r="X101" s="3"/>
      <c r="Y101" s="3"/>
    </row>
    <row r="102" spans="7:25">
      <c r="G102" s="3"/>
      <c r="H102" s="3"/>
      <c r="I102" s="3"/>
      <c r="J102" s="3"/>
      <c r="K102" s="3"/>
      <c r="L102" s="3"/>
      <c r="M102" s="3"/>
      <c r="N102" s="3"/>
      <c r="O102" s="3"/>
      <c r="P102" s="3"/>
      <c r="Q102" s="3"/>
      <c r="R102" s="3"/>
      <c r="S102" s="3"/>
      <c r="T102" s="3"/>
      <c r="U102" s="3"/>
      <c r="V102" s="3"/>
      <c r="W102" s="3"/>
      <c r="X102" s="3"/>
      <c r="Y102" s="3"/>
    </row>
    <row r="103" spans="7:25">
      <c r="G103" s="3"/>
      <c r="H103" s="3"/>
      <c r="I103" s="3"/>
      <c r="J103" s="3"/>
      <c r="K103" s="3"/>
      <c r="L103" s="3"/>
      <c r="M103" s="3"/>
      <c r="N103" s="3"/>
      <c r="O103" s="3"/>
      <c r="P103" s="3"/>
      <c r="Q103" s="3"/>
      <c r="R103" s="3"/>
      <c r="S103" s="3"/>
      <c r="T103" s="3"/>
      <c r="U103" s="3"/>
      <c r="V103" s="3"/>
      <c r="W103" s="3"/>
      <c r="X103" s="3"/>
      <c r="Y103" s="3"/>
    </row>
    <row r="104" spans="7:25">
      <c r="G104" s="3"/>
      <c r="H104" s="3"/>
      <c r="I104" s="3"/>
      <c r="J104" s="3"/>
      <c r="K104" s="3"/>
      <c r="L104" s="3"/>
      <c r="M104" s="3"/>
      <c r="N104" s="3"/>
      <c r="O104" s="3"/>
      <c r="P104" s="3"/>
      <c r="Q104" s="3"/>
      <c r="R104" s="3"/>
      <c r="S104" s="3"/>
      <c r="T104" s="3"/>
      <c r="U104" s="3"/>
      <c r="V104" s="3"/>
      <c r="W104" s="3"/>
      <c r="X104" s="3"/>
      <c r="Y104" s="3"/>
    </row>
  </sheetData>
  <printOptions horizontalCentered="1"/>
  <pageMargins left="0.5" right="0.5" top="0.75" bottom="0.5" header="0.25" footer="0.25"/>
  <pageSetup scale="58" orientation="landscape" r:id="rId1"/>
  <headerFooter>
    <oddFooter>&amp;L&amp;Z
&amp;F&amp;CNYC Office of the Actuary&amp;R&amp;D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C20A9-CA59-478C-959A-887199C8413A}">
  <sheetPr>
    <tabColor rgb="FF92D050"/>
  </sheetPr>
  <dimension ref="B1:AC76"/>
  <sheetViews>
    <sheetView zoomScale="80" zoomScaleNormal="80" zoomScaleSheetLayoutView="85" workbookViewId="0">
      <selection activeCell="G38" sqref="G38"/>
    </sheetView>
  </sheetViews>
  <sheetFormatPr defaultColWidth="9.109375" defaultRowHeight="13.8"/>
  <cols>
    <col min="1" max="1" width="2.88671875" style="2" customWidth="1"/>
    <col min="2" max="2" width="3.6640625" style="2" customWidth="1"/>
    <col min="3" max="3" width="2.88671875" style="2" customWidth="1"/>
    <col min="4" max="4" width="13.5546875" style="2" customWidth="1"/>
    <col min="5" max="5" width="9.109375" style="2"/>
    <col min="6" max="7" width="19.6640625" style="2" customWidth="1"/>
    <col min="8" max="8" width="1.6640625" style="2" customWidth="1"/>
    <col min="9" max="9" width="19.6640625" style="2" customWidth="1"/>
    <col min="10" max="10" width="1.6640625" style="2" customWidth="1"/>
    <col min="11" max="11" width="19.6640625" style="2" customWidth="1"/>
    <col min="12" max="12" width="1.6640625" style="2" customWidth="1"/>
    <col min="13" max="13" width="19.6640625" style="2" customWidth="1"/>
    <col min="14" max="14" width="1.6640625" style="2" customWidth="1"/>
    <col min="15" max="15" width="19.6640625" style="2" customWidth="1"/>
    <col min="16" max="16" width="1.6640625" style="2" customWidth="1"/>
    <col min="17" max="17" width="21.44140625" style="2" customWidth="1"/>
    <col min="18" max="18" width="1.6640625" style="2" customWidth="1"/>
    <col min="19" max="19" width="21.44140625" style="2" customWidth="1"/>
    <col min="20" max="20" width="1.6640625" style="2" customWidth="1"/>
    <col min="21" max="21" width="21.44140625" style="2" customWidth="1"/>
    <col min="22" max="22" width="1.6640625" style="2" customWidth="1"/>
    <col min="23" max="23" width="21.44140625" style="2" customWidth="1"/>
    <col min="24" max="24" width="1.6640625" style="2" customWidth="1"/>
    <col min="25" max="25" width="21.44140625" style="2" customWidth="1"/>
    <col min="26" max="26" width="1.6640625" style="2" hidden="1" customWidth="1"/>
    <col min="27" max="27" width="21.44140625" style="2" hidden="1" customWidth="1"/>
    <col min="28" max="28" width="1.6640625" style="2" customWidth="1"/>
    <col min="29" max="16384" width="9.109375" style="2"/>
  </cols>
  <sheetData>
    <row r="1" spans="2:28">
      <c r="C1" s="22"/>
      <c r="D1" s="23"/>
      <c r="E1" s="23"/>
      <c r="F1" s="23"/>
      <c r="G1" s="23"/>
      <c r="H1" s="24"/>
      <c r="I1" s="23"/>
      <c r="J1" s="24"/>
      <c r="K1" s="23"/>
      <c r="L1" s="24"/>
      <c r="M1" s="23"/>
      <c r="N1" s="24"/>
      <c r="O1" s="23"/>
      <c r="P1" s="24"/>
      <c r="Q1" s="24"/>
      <c r="R1" s="24"/>
      <c r="S1" s="24"/>
      <c r="T1" s="24"/>
      <c r="U1" s="24"/>
      <c r="V1" s="24"/>
      <c r="W1" s="24"/>
      <c r="X1" s="24"/>
    </row>
    <row r="2" spans="2:28" ht="17.399999999999999">
      <c r="B2" s="253" t="s">
        <v>108</v>
      </c>
      <c r="C2" s="253"/>
      <c r="D2" s="253"/>
      <c r="E2" s="253"/>
      <c r="F2" s="253"/>
      <c r="G2" s="253"/>
      <c r="H2" s="253"/>
      <c r="I2" s="253"/>
      <c r="J2" s="253"/>
      <c r="K2" s="253"/>
      <c r="L2" s="253"/>
      <c r="M2" s="253"/>
      <c r="N2" s="253"/>
      <c r="O2" s="253"/>
      <c r="P2" s="26"/>
      <c r="Q2" s="26"/>
      <c r="R2" s="26"/>
      <c r="S2" s="26"/>
      <c r="T2" s="26"/>
      <c r="U2" s="26"/>
      <c r="V2" s="26"/>
      <c r="W2" s="26"/>
      <c r="X2" s="26"/>
      <c r="Y2" s="26"/>
      <c r="Z2" s="26"/>
      <c r="AA2" s="26"/>
      <c r="AB2" s="26"/>
    </row>
    <row r="3" spans="2:28" ht="14.4" thickBot="1"/>
    <row r="4" spans="2:28" ht="14.4" thickTop="1">
      <c r="B4" s="27"/>
      <c r="C4" s="28"/>
      <c r="D4" s="28"/>
      <c r="E4" s="28"/>
      <c r="F4" s="28"/>
      <c r="G4" s="28"/>
      <c r="H4" s="28"/>
      <c r="I4" s="28"/>
      <c r="J4" s="28"/>
      <c r="K4" s="28"/>
      <c r="L4" s="28"/>
      <c r="M4" s="28"/>
      <c r="N4" s="28"/>
      <c r="O4" s="28"/>
      <c r="P4" s="28"/>
      <c r="Q4" s="28"/>
      <c r="R4" s="28"/>
      <c r="S4" s="28"/>
      <c r="T4" s="28"/>
      <c r="U4" s="28"/>
      <c r="V4" s="28"/>
      <c r="W4" s="28"/>
      <c r="X4" s="28"/>
      <c r="Y4" s="28"/>
      <c r="Z4" s="28"/>
      <c r="AA4" s="28"/>
      <c r="AB4" s="29"/>
    </row>
    <row r="5" spans="2:28">
      <c r="B5" s="30"/>
      <c r="G5" s="31">
        <v>2025</v>
      </c>
      <c r="I5" s="31">
        <v>2024</v>
      </c>
      <c r="K5" s="31">
        <v>2023</v>
      </c>
      <c r="L5" s="31"/>
      <c r="M5" s="31">
        <v>2022</v>
      </c>
      <c r="N5" s="31"/>
      <c r="O5" s="31">
        <v>2021</v>
      </c>
      <c r="P5" s="31"/>
      <c r="Q5" s="31">
        <v>2020</v>
      </c>
      <c r="R5" s="31"/>
      <c r="S5" s="31">
        <v>2019</v>
      </c>
      <c r="T5" s="31"/>
      <c r="U5" s="31">
        <v>2018</v>
      </c>
      <c r="V5" s="31"/>
      <c r="W5" s="31">
        <v>2017</v>
      </c>
      <c r="X5" s="31"/>
      <c r="Y5" s="31">
        <v>2016</v>
      </c>
      <c r="Z5" s="31"/>
      <c r="AA5" s="31">
        <v>2013</v>
      </c>
      <c r="AB5" s="32"/>
    </row>
    <row r="6" spans="2:28">
      <c r="B6" s="33" t="s">
        <v>22</v>
      </c>
      <c r="C6" s="24" t="s">
        <v>73</v>
      </c>
      <c r="L6" s="34"/>
      <c r="N6" s="34"/>
      <c r="P6" s="34"/>
      <c r="R6" s="34"/>
      <c r="S6" s="6"/>
      <c r="T6" s="34"/>
      <c r="U6" s="6"/>
      <c r="V6" s="34"/>
      <c r="W6" s="6"/>
      <c r="X6" s="6"/>
      <c r="AB6" s="32"/>
    </row>
    <row r="7" spans="2:28">
      <c r="B7" s="33"/>
      <c r="C7" s="35" t="s">
        <v>24</v>
      </c>
      <c r="D7" s="9" t="s">
        <v>25</v>
      </c>
      <c r="G7" s="3">
        <v>616688228</v>
      </c>
      <c r="H7" s="3"/>
      <c r="I7" s="3">
        <v>601573243</v>
      </c>
      <c r="J7" s="3">
        <v>592612807</v>
      </c>
      <c r="K7" s="3">
        <v>592612807</v>
      </c>
      <c r="L7" s="4">
        <v>570829158</v>
      </c>
      <c r="M7" s="3">
        <v>586319415</v>
      </c>
      <c r="N7" s="4">
        <v>484827782</v>
      </c>
      <c r="O7" s="3">
        <v>570829158</v>
      </c>
      <c r="P7" s="4">
        <v>0</v>
      </c>
      <c r="Q7" s="3">
        <v>572654633</v>
      </c>
      <c r="R7" s="4">
        <v>0</v>
      </c>
      <c r="S7" s="3">
        <v>484827782</v>
      </c>
      <c r="T7" s="4">
        <v>0</v>
      </c>
      <c r="U7" s="3">
        <v>436368702</v>
      </c>
      <c r="V7" s="4">
        <v>0</v>
      </c>
      <c r="W7" s="3">
        <v>432482302</v>
      </c>
      <c r="X7" s="3">
        <v>0</v>
      </c>
      <c r="Y7" s="3">
        <v>431267723</v>
      </c>
      <c r="AA7" s="3">
        <v>400884665</v>
      </c>
      <c r="AB7" s="32"/>
    </row>
    <row r="8" spans="2:28">
      <c r="B8" s="33"/>
      <c r="C8" s="35" t="s">
        <v>26</v>
      </c>
      <c r="D8" s="9" t="s">
        <v>27</v>
      </c>
      <c r="G8" s="4">
        <v>1922558157</v>
      </c>
      <c r="H8" s="3"/>
      <c r="I8" s="4">
        <v>1847485840</v>
      </c>
      <c r="J8" s="3"/>
      <c r="K8" s="4">
        <v>1781262396</v>
      </c>
      <c r="L8" s="4"/>
      <c r="M8" s="4">
        <v>1726200591</v>
      </c>
      <c r="N8" s="4"/>
      <c r="O8" s="4">
        <v>1672680868</v>
      </c>
      <c r="P8" s="4"/>
      <c r="Q8" s="4">
        <v>1616535939</v>
      </c>
      <c r="R8" s="4"/>
      <c r="S8" s="4">
        <v>1523611014</v>
      </c>
      <c r="T8" s="4"/>
      <c r="U8" s="4">
        <v>1484608815</v>
      </c>
      <c r="V8" s="4"/>
      <c r="W8" s="4">
        <v>1438804602</v>
      </c>
      <c r="X8" s="4"/>
      <c r="Y8" s="4">
        <v>1395735250</v>
      </c>
      <c r="AA8" s="4">
        <v>1184217313</v>
      </c>
      <c r="AB8" s="32"/>
    </row>
    <row r="9" spans="2:28">
      <c r="B9" s="33"/>
      <c r="C9" s="35" t="s">
        <v>28</v>
      </c>
      <c r="D9" s="9" t="s">
        <v>29</v>
      </c>
      <c r="G9" s="255">
        <v>0</v>
      </c>
      <c r="H9" s="3"/>
      <c r="I9" s="4">
        <v>70934160</v>
      </c>
      <c r="J9" s="3"/>
      <c r="K9" s="4">
        <v>36205947</v>
      </c>
      <c r="L9" s="4"/>
      <c r="M9" s="255">
        <v>0</v>
      </c>
      <c r="N9" s="255"/>
      <c r="O9" s="255">
        <v>0</v>
      </c>
      <c r="P9" s="255"/>
      <c r="Q9" s="255">
        <v>0</v>
      </c>
      <c r="R9" s="4"/>
      <c r="S9" s="255">
        <v>0</v>
      </c>
      <c r="T9" s="4"/>
      <c r="U9" s="4">
        <v>11602422</v>
      </c>
      <c r="V9" s="4"/>
      <c r="W9" s="255">
        <v>0</v>
      </c>
      <c r="X9" s="4"/>
      <c r="Y9" s="255">
        <v>0</v>
      </c>
      <c r="AA9" s="4">
        <v>0</v>
      </c>
      <c r="AB9" s="32"/>
    </row>
    <row r="10" spans="2:28">
      <c r="B10" s="33"/>
      <c r="C10" s="35" t="s">
        <v>30</v>
      </c>
      <c r="D10" s="9" t="s">
        <v>31</v>
      </c>
      <c r="G10" s="4">
        <v>470710353</v>
      </c>
      <c r="H10" s="3"/>
      <c r="I10" s="4">
        <v>453979292</v>
      </c>
      <c r="J10" s="3"/>
      <c r="K10" s="4">
        <v>340357109</v>
      </c>
      <c r="L10" s="4"/>
      <c r="M10" s="4">
        <v>165148630</v>
      </c>
      <c r="N10" s="4"/>
      <c r="O10" s="4">
        <v>-27513079</v>
      </c>
      <c r="P10" s="4"/>
      <c r="Q10" s="4">
        <v>143725611</v>
      </c>
      <c r="R10" s="4"/>
      <c r="S10" s="4">
        <v>140780365</v>
      </c>
      <c r="T10" s="4"/>
      <c r="U10" s="4">
        <v>124635710</v>
      </c>
      <c r="V10" s="4"/>
      <c r="W10" s="4">
        <v>134478099</v>
      </c>
      <c r="X10" s="4"/>
      <c r="Y10" s="4">
        <v>323609267</v>
      </c>
      <c r="AA10" s="4">
        <v>0</v>
      </c>
      <c r="AB10" s="32"/>
    </row>
    <row r="11" spans="2:28">
      <c r="B11" s="33"/>
      <c r="C11" s="35" t="s">
        <v>32</v>
      </c>
      <c r="D11" s="9" t="s">
        <v>74</v>
      </c>
      <c r="G11" s="255">
        <v>0</v>
      </c>
      <c r="H11" s="3"/>
      <c r="I11" s="255">
        <v>0</v>
      </c>
      <c r="J11" s="255"/>
      <c r="K11" s="255">
        <v>0</v>
      </c>
      <c r="L11" s="255"/>
      <c r="M11" s="255">
        <v>0</v>
      </c>
      <c r="N11" s="4"/>
      <c r="O11" s="4">
        <v>113160630</v>
      </c>
      <c r="P11" s="4"/>
      <c r="Q11" s="255">
        <v>0</v>
      </c>
      <c r="R11" s="4"/>
      <c r="S11" s="4">
        <v>571767848</v>
      </c>
      <c r="T11" s="4"/>
      <c r="U11" s="255">
        <v>0</v>
      </c>
      <c r="V11" s="4"/>
      <c r="W11" s="255">
        <v>0</v>
      </c>
      <c r="X11" s="4"/>
      <c r="Y11" s="4">
        <v>405497988</v>
      </c>
      <c r="AA11" s="4">
        <v>0</v>
      </c>
      <c r="AB11" s="32"/>
    </row>
    <row r="12" spans="2:28">
      <c r="B12" s="33"/>
      <c r="C12" s="35" t="s">
        <v>33</v>
      </c>
      <c r="D12" s="9" t="s">
        <v>38</v>
      </c>
      <c r="G12" s="5">
        <v>-1984076000</v>
      </c>
      <c r="H12" s="3"/>
      <c r="I12" s="5">
        <v>-1851412000</v>
      </c>
      <c r="J12" s="3"/>
      <c r="K12" s="5">
        <v>-1776549000</v>
      </c>
      <c r="L12" s="4"/>
      <c r="M12" s="5">
        <v>-1620806000</v>
      </c>
      <c r="N12" s="4"/>
      <c r="O12" s="5">
        <v>-1540705000</v>
      </c>
      <c r="P12" s="4"/>
      <c r="Q12" s="5">
        <v>-1517723000</v>
      </c>
      <c r="R12" s="4"/>
      <c r="S12" s="5">
        <v>-1446114000</v>
      </c>
      <c r="T12" s="4"/>
      <c r="U12" s="5">
        <v>-1379533000</v>
      </c>
      <c r="V12" s="4"/>
      <c r="W12" s="5">
        <v>-1335343000</v>
      </c>
      <c r="X12" s="4"/>
      <c r="Y12" s="5">
        <v>-1359095000</v>
      </c>
      <c r="AA12" s="5">
        <v>-1135469000</v>
      </c>
      <c r="AB12" s="32"/>
    </row>
    <row r="13" spans="2:28">
      <c r="B13" s="33"/>
      <c r="C13" s="36" t="s">
        <v>35</v>
      </c>
      <c r="D13" s="37" t="s">
        <v>41</v>
      </c>
      <c r="G13" s="6">
        <v>1025880738</v>
      </c>
      <c r="I13" s="6">
        <v>1122560535</v>
      </c>
      <c r="K13" s="6">
        <v>973889259</v>
      </c>
      <c r="L13" s="38"/>
      <c r="M13" s="6">
        <v>856862636</v>
      </c>
      <c r="N13" s="38"/>
      <c r="O13" s="6">
        <v>788452577</v>
      </c>
      <c r="P13" s="38"/>
      <c r="Q13" s="6">
        <v>815193183</v>
      </c>
      <c r="R13" s="38"/>
      <c r="S13" s="6">
        <v>1274873009</v>
      </c>
      <c r="T13" s="38"/>
      <c r="U13" s="6">
        <v>677682649</v>
      </c>
      <c r="V13" s="38"/>
      <c r="W13" s="6">
        <v>670422003</v>
      </c>
      <c r="X13" s="6"/>
      <c r="Y13" s="6">
        <v>1197015228</v>
      </c>
      <c r="AA13" s="6">
        <v>449632978</v>
      </c>
      <c r="AB13" s="32"/>
    </row>
    <row r="14" spans="2:28">
      <c r="B14" s="33"/>
      <c r="G14" s="3"/>
      <c r="I14" s="3"/>
      <c r="K14" s="3"/>
      <c r="M14" s="3"/>
      <c r="O14" s="3"/>
      <c r="Q14" s="3"/>
      <c r="S14" s="3"/>
      <c r="U14" s="3"/>
      <c r="W14" s="3"/>
      <c r="X14" s="6"/>
      <c r="Y14" s="3"/>
      <c r="AA14" s="6"/>
      <c r="AB14" s="32"/>
    </row>
    <row r="15" spans="2:28">
      <c r="B15" s="39" t="s">
        <v>23</v>
      </c>
      <c r="C15" s="24" t="s">
        <v>75</v>
      </c>
      <c r="G15" s="6">
        <v>27823743379</v>
      </c>
      <c r="H15" s="3"/>
      <c r="I15" s="6">
        <v>26701182844</v>
      </c>
      <c r="J15" s="3"/>
      <c r="K15" s="6">
        <v>25727293585</v>
      </c>
      <c r="L15" s="6"/>
      <c r="M15" s="6">
        <v>24870430949</v>
      </c>
      <c r="N15" s="6"/>
      <c r="O15" s="6">
        <v>24081978372</v>
      </c>
      <c r="P15" s="6"/>
      <c r="Q15" s="6">
        <v>23266785189</v>
      </c>
      <c r="R15" s="6"/>
      <c r="S15" s="6">
        <v>21991912180</v>
      </c>
      <c r="T15" s="6"/>
      <c r="U15" s="6">
        <v>21314229531</v>
      </c>
      <c r="V15" s="6"/>
      <c r="W15" s="6">
        <v>20643807528</v>
      </c>
      <c r="X15" s="6"/>
      <c r="Y15" s="6">
        <v>19446792300</v>
      </c>
      <c r="AA15" s="6">
        <v>17074669638</v>
      </c>
      <c r="AB15" s="32"/>
    </row>
    <row r="16" spans="2:28">
      <c r="B16" s="39" t="s">
        <v>42</v>
      </c>
      <c r="C16" s="24" t="s">
        <v>76</v>
      </c>
      <c r="G16" s="6">
        <v>28849624117</v>
      </c>
      <c r="I16" s="6">
        <v>27823743379</v>
      </c>
      <c r="K16" s="6">
        <v>26701182844</v>
      </c>
      <c r="L16" s="6"/>
      <c r="M16" s="6">
        <v>25727293585</v>
      </c>
      <c r="N16" s="6"/>
      <c r="O16" s="6">
        <v>24870430949</v>
      </c>
      <c r="P16" s="6"/>
      <c r="Q16" s="6">
        <v>24081978372</v>
      </c>
      <c r="R16" s="6"/>
      <c r="S16" s="6">
        <v>23266785189</v>
      </c>
      <c r="T16" s="6"/>
      <c r="U16" s="6">
        <v>21991912180</v>
      </c>
      <c r="V16" s="6"/>
      <c r="W16" s="6">
        <v>21314229531</v>
      </c>
      <c r="X16" s="6"/>
      <c r="Y16" s="6">
        <v>20643807528</v>
      </c>
      <c r="AA16" s="6">
        <v>17524302616</v>
      </c>
      <c r="AB16" s="32"/>
    </row>
    <row r="17" spans="2:28">
      <c r="B17" s="33"/>
      <c r="AB17" s="32"/>
    </row>
    <row r="18" spans="2:28">
      <c r="B18" s="39" t="s">
        <v>45</v>
      </c>
      <c r="C18" s="24" t="s">
        <v>77</v>
      </c>
      <c r="AA18" s="4"/>
      <c r="AB18" s="32"/>
    </row>
    <row r="19" spans="2:28">
      <c r="B19" s="33"/>
      <c r="C19" s="41" t="s">
        <v>24</v>
      </c>
      <c r="D19" s="2" t="s">
        <v>34</v>
      </c>
      <c r="G19" s="3">
        <v>1575890000</v>
      </c>
      <c r="H19" s="3"/>
      <c r="I19" s="3">
        <v>1481438000</v>
      </c>
      <c r="J19" s="3"/>
      <c r="K19" s="3">
        <v>1423679000</v>
      </c>
      <c r="L19" s="4"/>
      <c r="M19" s="3">
        <v>1446992000</v>
      </c>
      <c r="N19" s="4"/>
      <c r="O19" s="3">
        <v>1436977000</v>
      </c>
      <c r="P19" s="4"/>
      <c r="Q19" s="3">
        <v>1419270000</v>
      </c>
      <c r="R19" s="4"/>
      <c r="S19" s="3">
        <v>1398565000</v>
      </c>
      <c r="T19" s="4"/>
      <c r="U19" s="3">
        <v>1200417000</v>
      </c>
      <c r="V19" s="4"/>
      <c r="W19" s="3">
        <v>1061170000</v>
      </c>
      <c r="X19" s="3"/>
      <c r="Y19" s="3">
        <v>1054478000</v>
      </c>
      <c r="AA19" s="3">
        <v>962173000</v>
      </c>
      <c r="AB19" s="32"/>
    </row>
    <row r="20" spans="2:28">
      <c r="B20" s="33"/>
      <c r="C20" s="41" t="s">
        <v>26</v>
      </c>
      <c r="D20" s="2" t="s">
        <v>36</v>
      </c>
      <c r="G20" s="4">
        <v>133583000</v>
      </c>
      <c r="H20" s="3"/>
      <c r="I20" s="4">
        <v>148853000</v>
      </c>
      <c r="J20" s="3"/>
      <c r="K20" s="4">
        <v>118264000</v>
      </c>
      <c r="L20" s="4"/>
      <c r="M20" s="4">
        <v>134469000</v>
      </c>
      <c r="N20" s="4"/>
      <c r="O20" s="4">
        <v>112566000</v>
      </c>
      <c r="P20" s="4"/>
      <c r="Q20" s="4">
        <v>106821000</v>
      </c>
      <c r="R20" s="4"/>
      <c r="S20" s="4">
        <v>108015000</v>
      </c>
      <c r="T20" s="4"/>
      <c r="U20" s="4">
        <v>108338000</v>
      </c>
      <c r="V20" s="4"/>
      <c r="W20" s="4">
        <v>108368000</v>
      </c>
      <c r="X20" s="4"/>
      <c r="Y20" s="4">
        <v>116619000</v>
      </c>
      <c r="AA20" s="4">
        <v>104816000</v>
      </c>
      <c r="AB20" s="32"/>
    </row>
    <row r="21" spans="2:28">
      <c r="B21" s="33"/>
      <c r="C21" s="41" t="s">
        <v>28</v>
      </c>
      <c r="D21" s="2" t="s">
        <v>37</v>
      </c>
      <c r="G21" s="4">
        <v>2099058000</v>
      </c>
      <c r="H21" s="3"/>
      <c r="I21" s="4">
        <v>1877757000</v>
      </c>
      <c r="J21" s="3"/>
      <c r="K21" s="4">
        <v>1427950000</v>
      </c>
      <c r="L21" s="4"/>
      <c r="M21" s="4">
        <v>-1582857000</v>
      </c>
      <c r="N21" s="4"/>
      <c r="O21" s="4">
        <v>3963257000</v>
      </c>
      <c r="P21" s="4"/>
      <c r="Q21" s="4">
        <v>718739000</v>
      </c>
      <c r="R21" s="4"/>
      <c r="S21" s="4">
        <v>982348000</v>
      </c>
      <c r="T21" s="4"/>
      <c r="U21" s="4">
        <v>1249731000</v>
      </c>
      <c r="V21" s="4"/>
      <c r="W21" s="4">
        <v>1371721000</v>
      </c>
      <c r="X21" s="4"/>
      <c r="Y21" s="4">
        <v>203104000</v>
      </c>
      <c r="AA21" s="4">
        <v>1042431000</v>
      </c>
      <c r="AB21" s="32"/>
    </row>
    <row r="22" spans="2:28">
      <c r="B22" s="33"/>
      <c r="C22" s="41" t="s">
        <v>30</v>
      </c>
      <c r="D22" s="2" t="s">
        <v>38</v>
      </c>
      <c r="G22" s="4">
        <v>-1984076000</v>
      </c>
      <c r="H22" s="3"/>
      <c r="I22" s="4">
        <v>-1851412000</v>
      </c>
      <c r="J22" s="3"/>
      <c r="K22" s="4">
        <v>-1776549000</v>
      </c>
      <c r="L22" s="4"/>
      <c r="M22" s="4">
        <v>-1620806000</v>
      </c>
      <c r="N22" s="4"/>
      <c r="O22" s="4">
        <v>-1540705000</v>
      </c>
      <c r="P22" s="4"/>
      <c r="Q22" s="4">
        <v>-1517723000</v>
      </c>
      <c r="R22" s="4"/>
      <c r="S22" s="4">
        <v>-1446114000</v>
      </c>
      <c r="T22" s="4"/>
      <c r="U22" s="4">
        <v>-1379533000</v>
      </c>
      <c r="V22" s="4"/>
      <c r="W22" s="4">
        <v>-1335343000</v>
      </c>
      <c r="X22" s="4"/>
      <c r="Y22" s="4">
        <v>-1359095000</v>
      </c>
      <c r="AA22" s="4">
        <v>-1135469000</v>
      </c>
      <c r="AB22" s="32"/>
    </row>
    <row r="23" spans="2:28">
      <c r="B23" s="33"/>
      <c r="C23" s="41" t="s">
        <v>32</v>
      </c>
      <c r="D23" s="2" t="s">
        <v>39</v>
      </c>
      <c r="G23" s="4">
        <v>-12161000</v>
      </c>
      <c r="H23" s="3"/>
      <c r="I23" s="4">
        <v>-11214000</v>
      </c>
      <c r="J23" s="3"/>
      <c r="K23" s="4">
        <v>-13020000</v>
      </c>
      <c r="L23" s="4"/>
      <c r="M23" s="4">
        <v>-12711000</v>
      </c>
      <c r="N23" s="4"/>
      <c r="O23" s="4">
        <v>-10345000</v>
      </c>
      <c r="P23" s="4"/>
      <c r="Q23" s="4">
        <v>-9131000</v>
      </c>
      <c r="R23" s="4"/>
      <c r="S23" s="4">
        <v>-9861000</v>
      </c>
      <c r="T23" s="4"/>
      <c r="U23" s="4">
        <v>-6412000</v>
      </c>
      <c r="V23" s="4"/>
      <c r="W23" s="255">
        <v>0</v>
      </c>
      <c r="X23" s="255"/>
      <c r="Y23" s="255">
        <v>0</v>
      </c>
      <c r="AA23" s="4">
        <v>0</v>
      </c>
      <c r="AB23" s="32"/>
    </row>
    <row r="24" spans="2:28">
      <c r="B24" s="33"/>
      <c r="C24" s="41" t="s">
        <v>33</v>
      </c>
      <c r="D24" s="2" t="s">
        <v>40</v>
      </c>
      <c r="G24" s="5">
        <v>4299000</v>
      </c>
      <c r="H24" s="3"/>
      <c r="I24" s="5">
        <v>2106000</v>
      </c>
      <c r="J24" s="3"/>
      <c r="K24" s="5">
        <v>838000</v>
      </c>
      <c r="L24" s="4"/>
      <c r="M24" s="5">
        <v>953000</v>
      </c>
      <c r="N24" s="4"/>
      <c r="O24" s="5">
        <v>758000</v>
      </c>
      <c r="P24" s="4"/>
      <c r="Q24" s="5">
        <v>2842000</v>
      </c>
      <c r="R24" s="4"/>
      <c r="S24" s="5">
        <v>2057000</v>
      </c>
      <c r="T24" s="4"/>
      <c r="U24" s="5">
        <v>9411000</v>
      </c>
      <c r="V24" s="4"/>
      <c r="W24" s="5">
        <v>47284000</v>
      </c>
      <c r="X24" s="4"/>
      <c r="Y24" s="5">
        <v>43673000</v>
      </c>
      <c r="AA24" s="5">
        <v>38965000</v>
      </c>
      <c r="AB24" s="32"/>
    </row>
    <row r="25" spans="2:28">
      <c r="B25" s="33"/>
      <c r="C25" s="42" t="s">
        <v>35</v>
      </c>
      <c r="D25" s="24" t="s">
        <v>41</v>
      </c>
      <c r="G25" s="6">
        <v>1816593000</v>
      </c>
      <c r="I25" s="6">
        <v>1647528000</v>
      </c>
      <c r="K25" s="6">
        <v>1181162000</v>
      </c>
      <c r="L25" s="38"/>
      <c r="M25" s="6">
        <v>-1633960000</v>
      </c>
      <c r="N25" s="38"/>
      <c r="O25" s="6">
        <v>3962508000</v>
      </c>
      <c r="P25" s="38"/>
      <c r="Q25" s="6">
        <v>720818000</v>
      </c>
      <c r="R25" s="38"/>
      <c r="S25" s="6">
        <v>1035010000</v>
      </c>
      <c r="T25" s="38"/>
      <c r="U25" s="6">
        <v>1181952000</v>
      </c>
      <c r="V25" s="38"/>
      <c r="W25" s="6">
        <v>1253200000</v>
      </c>
      <c r="X25" s="6"/>
      <c r="Y25" s="6">
        <v>58779000</v>
      </c>
      <c r="AA25" s="6">
        <v>1012916000</v>
      </c>
      <c r="AB25" s="32"/>
    </row>
    <row r="26" spans="2:28">
      <c r="B26" s="33"/>
      <c r="G26" s="3"/>
      <c r="I26" s="3"/>
      <c r="K26" s="3"/>
      <c r="M26" s="3"/>
      <c r="O26" s="3"/>
      <c r="Q26" s="3"/>
      <c r="S26" s="3"/>
      <c r="U26" s="3"/>
      <c r="W26" s="3"/>
      <c r="X26" s="6"/>
      <c r="Y26" s="3"/>
      <c r="AA26" s="6"/>
      <c r="AB26" s="32"/>
    </row>
    <row r="27" spans="2:28">
      <c r="B27" s="39" t="s">
        <v>46</v>
      </c>
      <c r="C27" s="24" t="s">
        <v>78</v>
      </c>
      <c r="G27" s="6">
        <v>21086328000</v>
      </c>
      <c r="H27" s="3"/>
      <c r="I27" s="131">
        <v>19438800000</v>
      </c>
      <c r="J27" s="3"/>
      <c r="K27" s="131">
        <v>18257638000</v>
      </c>
      <c r="L27" s="6"/>
      <c r="M27" s="131">
        <v>19891598000</v>
      </c>
      <c r="N27" s="6"/>
      <c r="O27" s="131">
        <v>15929090000</v>
      </c>
      <c r="P27" s="6"/>
      <c r="Q27" s="131">
        <v>15208272000</v>
      </c>
      <c r="R27" s="6"/>
      <c r="S27" s="131">
        <v>14173262000</v>
      </c>
      <c r="T27" s="6"/>
      <c r="U27" s="131">
        <v>12991310000</v>
      </c>
      <c r="V27" s="6"/>
      <c r="W27" s="131">
        <v>11738110000</v>
      </c>
      <c r="X27" s="6"/>
      <c r="Y27" s="131">
        <v>11679331000</v>
      </c>
      <c r="AA27" s="6">
        <v>8809440000</v>
      </c>
      <c r="AB27" s="32"/>
    </row>
    <row r="28" spans="2:28">
      <c r="B28" s="39" t="s">
        <v>79</v>
      </c>
      <c r="C28" s="24" t="s">
        <v>80</v>
      </c>
      <c r="G28" s="6">
        <v>22902921000</v>
      </c>
      <c r="I28" s="6">
        <v>21086328000</v>
      </c>
      <c r="K28" s="6">
        <v>19438800000</v>
      </c>
      <c r="L28" s="6"/>
      <c r="M28" s="6">
        <v>18257638000</v>
      </c>
      <c r="N28" s="6"/>
      <c r="O28" s="6">
        <v>19891598000</v>
      </c>
      <c r="P28" s="6"/>
      <c r="Q28" s="6">
        <v>15929090000</v>
      </c>
      <c r="R28" s="6"/>
      <c r="S28" s="6">
        <v>15208272000</v>
      </c>
      <c r="T28" s="6"/>
      <c r="U28" s="6">
        <v>14173262000</v>
      </c>
      <c r="V28" s="6"/>
      <c r="W28" s="6">
        <v>12991310000</v>
      </c>
      <c r="X28" s="6"/>
      <c r="Y28" s="6">
        <v>11738110000</v>
      </c>
      <c r="AA28" s="6">
        <v>9822356000</v>
      </c>
      <c r="AB28" s="32"/>
    </row>
    <row r="29" spans="2:28">
      <c r="B29" s="33"/>
      <c r="AB29" s="32"/>
    </row>
    <row r="30" spans="2:28">
      <c r="B30" s="33" t="s">
        <v>81</v>
      </c>
      <c r="C30" s="24" t="s">
        <v>91</v>
      </c>
      <c r="G30" s="6">
        <v>5946703117</v>
      </c>
      <c r="I30" s="6">
        <v>6737415379</v>
      </c>
      <c r="K30" s="6">
        <v>7262382844</v>
      </c>
      <c r="L30" s="34"/>
      <c r="M30" s="6">
        <v>7469655585</v>
      </c>
      <c r="N30" s="34"/>
      <c r="O30" s="6">
        <v>4978832949</v>
      </c>
      <c r="P30" s="34"/>
      <c r="Q30" s="6">
        <v>8152888372</v>
      </c>
      <c r="R30" s="34"/>
      <c r="S30" s="6">
        <v>8058513189</v>
      </c>
      <c r="T30" s="34"/>
      <c r="U30" s="6">
        <v>7818650180</v>
      </c>
      <c r="V30" s="34"/>
      <c r="W30" s="6">
        <v>8322919531</v>
      </c>
      <c r="X30" s="6"/>
      <c r="Y30" s="6">
        <v>8905697528</v>
      </c>
      <c r="AA30" s="6">
        <v>7701946616</v>
      </c>
      <c r="AB30" s="32"/>
    </row>
    <row r="31" spans="2:28">
      <c r="B31" s="33"/>
      <c r="AB31" s="32"/>
    </row>
    <row r="32" spans="2:28">
      <c r="B32" s="33" t="s">
        <v>83</v>
      </c>
      <c r="C32" s="24" t="s">
        <v>84</v>
      </c>
      <c r="AB32" s="32"/>
    </row>
    <row r="33" spans="2:29">
      <c r="B33" s="33"/>
      <c r="C33" s="24"/>
      <c r="D33" s="24" t="s">
        <v>85</v>
      </c>
      <c r="G33" s="7">
        <v>0.79400000000000004</v>
      </c>
      <c r="I33" s="7">
        <v>0.75800000000000001</v>
      </c>
      <c r="K33" s="7">
        <v>0.72799999999999998</v>
      </c>
      <c r="M33" s="7">
        <v>0.71</v>
      </c>
      <c r="O33" s="7">
        <v>0.8</v>
      </c>
      <c r="Q33" s="7">
        <v>0.66100000000000003</v>
      </c>
      <c r="S33" s="7">
        <v>0.65400000000000003</v>
      </c>
      <c r="U33" s="7">
        <v>0.64400000000000002</v>
      </c>
      <c r="W33" s="7">
        <v>0.61</v>
      </c>
      <c r="X33" s="7"/>
      <c r="Y33" s="7">
        <v>0.56899999999999995</v>
      </c>
      <c r="AA33" s="7">
        <v>0.56000000000000005</v>
      </c>
      <c r="AB33" s="32"/>
    </row>
    <row r="34" spans="2:29">
      <c r="B34" s="33"/>
      <c r="C34" s="24"/>
      <c r="D34" s="24"/>
      <c r="AB34" s="32"/>
    </row>
    <row r="35" spans="2:29" ht="16.8">
      <c r="B35" s="39" t="s">
        <v>86</v>
      </c>
      <c r="C35" s="24" t="s">
        <v>181</v>
      </c>
      <c r="G35" s="6">
        <v>1531396757</v>
      </c>
      <c r="H35" s="3"/>
      <c r="I35" s="6">
        <v>1494537065</v>
      </c>
      <c r="J35" s="3"/>
      <c r="K35" s="6">
        <v>1438282242</v>
      </c>
      <c r="L35" s="3"/>
      <c r="M35" s="6">
        <v>1401377517</v>
      </c>
      <c r="N35" s="3"/>
      <c r="O35" s="6">
        <v>1348006398</v>
      </c>
      <c r="P35" s="3"/>
      <c r="Q35" s="6">
        <v>1336843002</v>
      </c>
      <c r="R35" s="3"/>
      <c r="S35" s="6">
        <v>1302871992</v>
      </c>
      <c r="T35" s="3"/>
      <c r="U35" s="6">
        <v>1164528195</v>
      </c>
      <c r="V35" s="3"/>
      <c r="W35" s="6">
        <v>1145919396</v>
      </c>
      <c r="X35" s="6"/>
      <c r="Y35" s="6">
        <v>1129469957</v>
      </c>
      <c r="AA35" s="6">
        <v>1129926037</v>
      </c>
      <c r="AB35" s="32"/>
    </row>
    <row r="36" spans="2:29">
      <c r="B36" s="33"/>
      <c r="G36" s="3"/>
      <c r="I36" s="3"/>
      <c r="K36" s="3"/>
      <c r="M36" s="3"/>
      <c r="O36" s="3"/>
      <c r="Q36" s="3"/>
      <c r="S36" s="3"/>
      <c r="U36" s="3"/>
      <c r="W36" s="3"/>
      <c r="X36" s="6"/>
      <c r="Y36" s="3"/>
      <c r="AA36" s="6"/>
      <c r="AB36" s="32"/>
    </row>
    <row r="37" spans="2:29">
      <c r="B37" s="39" t="s">
        <v>87</v>
      </c>
      <c r="C37" s="24" t="s">
        <v>92</v>
      </c>
      <c r="G37" s="3"/>
      <c r="I37" s="3"/>
      <c r="K37" s="3"/>
      <c r="L37" s="34"/>
      <c r="M37" s="3"/>
      <c r="N37" s="34"/>
      <c r="O37" s="3"/>
      <c r="P37" s="34"/>
      <c r="Q37" s="3"/>
      <c r="R37" s="34"/>
      <c r="S37" s="3"/>
      <c r="T37" s="34"/>
      <c r="U37" s="3"/>
      <c r="V37" s="34"/>
      <c r="W37" s="3"/>
      <c r="X37" s="6"/>
      <c r="Y37" s="3"/>
      <c r="AA37" s="6"/>
      <c r="AB37" s="32"/>
    </row>
    <row r="38" spans="2:29">
      <c r="B38" s="30"/>
      <c r="D38" s="24" t="s">
        <v>90</v>
      </c>
      <c r="G38" s="7">
        <v>3.883</v>
      </c>
      <c r="I38" s="7">
        <v>4.508</v>
      </c>
      <c r="K38" s="7">
        <v>5.0490000000000004</v>
      </c>
      <c r="M38" s="7">
        <v>5.33</v>
      </c>
      <c r="O38" s="7">
        <v>3.6930000000000001</v>
      </c>
      <c r="Q38" s="7">
        <v>6.0990000000000002</v>
      </c>
      <c r="S38" s="7">
        <v>6.1849999999999996</v>
      </c>
      <c r="U38" s="7">
        <v>6.7140000000000004</v>
      </c>
      <c r="W38" s="7">
        <v>7.2629999999999999</v>
      </c>
      <c r="X38" s="7"/>
      <c r="Y38" s="7">
        <v>7.8849999999999998</v>
      </c>
      <c r="Z38" s="7"/>
      <c r="AA38" s="7">
        <v>6.8159999999999998</v>
      </c>
      <c r="AB38" s="43"/>
      <c r="AC38" s="7"/>
    </row>
    <row r="39" spans="2:29">
      <c r="B39" s="30"/>
      <c r="D39" s="24"/>
      <c r="Q39" s="7"/>
      <c r="S39" s="7"/>
      <c r="U39" s="7"/>
      <c r="V39" s="7"/>
      <c r="W39" s="7"/>
      <c r="AB39" s="32"/>
    </row>
    <row r="40" spans="2:29" ht="16.8">
      <c r="B40" s="44" t="s">
        <v>89</v>
      </c>
      <c r="C40" s="45" t="s">
        <v>285</v>
      </c>
      <c r="AB40" s="32"/>
    </row>
    <row r="41" spans="2:29" ht="14.4" thickBot="1">
      <c r="B41" s="46"/>
      <c r="C41" s="47"/>
      <c r="D41" s="47"/>
      <c r="E41" s="47"/>
      <c r="F41" s="47"/>
      <c r="G41" s="47"/>
      <c r="H41" s="47"/>
      <c r="I41" s="252"/>
      <c r="J41" s="47"/>
      <c r="K41" s="47"/>
      <c r="L41" s="47"/>
      <c r="M41" s="47"/>
      <c r="N41" s="47"/>
      <c r="O41" s="47"/>
      <c r="P41" s="47"/>
      <c r="Q41" s="47"/>
      <c r="R41" s="47"/>
      <c r="S41" s="47"/>
      <c r="T41" s="47"/>
      <c r="U41" s="47"/>
      <c r="V41" s="47"/>
      <c r="W41" s="47"/>
      <c r="X41" s="47"/>
      <c r="Y41" s="47"/>
      <c r="Z41" s="47"/>
      <c r="AA41" s="47"/>
      <c r="AB41" s="48"/>
    </row>
    <row r="42" spans="2:29" ht="14.4" thickTop="1"/>
    <row r="45" spans="2:29" ht="14.4">
      <c r="G45"/>
      <c r="H45"/>
      <c r="I45"/>
      <c r="J45"/>
      <c r="K45"/>
      <c r="L45"/>
      <c r="M45"/>
      <c r="N45"/>
      <c r="O45"/>
      <c r="P45"/>
      <c r="Q45"/>
      <c r="R45"/>
      <c r="S45"/>
      <c r="T45"/>
      <c r="U45"/>
    </row>
    <row r="46" spans="2:29" ht="14.4">
      <c r="G46"/>
      <c r="H46"/>
      <c r="I46"/>
      <c r="J46"/>
      <c r="K46"/>
      <c r="L46"/>
      <c r="M46"/>
      <c r="N46"/>
      <c r="O46"/>
      <c r="P46"/>
      <c r="Q46"/>
      <c r="R46"/>
      <c r="S46"/>
      <c r="T46"/>
      <c r="U46"/>
    </row>
    <row r="47" spans="2:29" ht="14.4">
      <c r="G47"/>
      <c r="H47"/>
      <c r="I47"/>
      <c r="J47"/>
      <c r="K47"/>
      <c r="L47"/>
      <c r="M47"/>
      <c r="N47"/>
      <c r="O47"/>
      <c r="P47"/>
      <c r="Q47"/>
      <c r="R47"/>
      <c r="S47"/>
      <c r="T47"/>
      <c r="U47"/>
    </row>
    <row r="48" spans="2:29" ht="14.4">
      <c r="G48"/>
      <c r="H48"/>
      <c r="I48"/>
      <c r="J48"/>
      <c r="K48"/>
      <c r="L48"/>
      <c r="M48"/>
      <c r="N48"/>
      <c r="O48"/>
      <c r="P48"/>
      <c r="Q48"/>
      <c r="R48"/>
      <c r="S48"/>
      <c r="T48"/>
      <c r="U48"/>
    </row>
    <row r="49" spans="7:21" ht="14.4">
      <c r="G49"/>
      <c r="H49"/>
      <c r="I49"/>
      <c r="J49"/>
      <c r="K49"/>
      <c r="L49"/>
      <c r="M49"/>
      <c r="N49"/>
      <c r="O49"/>
      <c r="P49"/>
      <c r="Q49"/>
      <c r="R49"/>
      <c r="S49"/>
      <c r="T49"/>
      <c r="U49"/>
    </row>
    <row r="50" spans="7:21" ht="14.4">
      <c r="G50"/>
      <c r="H50"/>
      <c r="I50"/>
      <c r="J50"/>
      <c r="K50"/>
      <c r="L50"/>
      <c r="M50"/>
      <c r="N50"/>
      <c r="O50"/>
      <c r="P50"/>
      <c r="Q50"/>
      <c r="R50"/>
      <c r="S50"/>
      <c r="T50"/>
      <c r="U50"/>
    </row>
    <row r="51" spans="7:21" ht="14.4">
      <c r="G51"/>
      <c r="H51"/>
      <c r="I51"/>
      <c r="J51"/>
      <c r="K51"/>
      <c r="L51"/>
      <c r="M51"/>
      <c r="N51"/>
      <c r="O51"/>
      <c r="P51"/>
      <c r="Q51"/>
      <c r="R51"/>
      <c r="S51"/>
      <c r="T51"/>
      <c r="U51"/>
    </row>
    <row r="52" spans="7:21" ht="14.4">
      <c r="G52"/>
      <c r="H52"/>
      <c r="I52"/>
      <c r="J52"/>
      <c r="K52"/>
      <c r="L52"/>
      <c r="M52"/>
      <c r="N52"/>
      <c r="O52"/>
      <c r="P52"/>
      <c r="Q52"/>
      <c r="R52"/>
      <c r="S52"/>
      <c r="T52"/>
      <c r="U52"/>
    </row>
    <row r="53" spans="7:21" ht="14.4">
      <c r="G53"/>
      <c r="H53"/>
      <c r="I53"/>
      <c r="J53"/>
      <c r="K53"/>
      <c r="L53"/>
      <c r="M53"/>
      <c r="N53"/>
      <c r="O53"/>
      <c r="P53"/>
      <c r="Q53"/>
      <c r="R53"/>
      <c r="S53"/>
      <c r="T53"/>
      <c r="U53"/>
    </row>
    <row r="54" spans="7:21" ht="14.4">
      <c r="G54"/>
      <c r="H54"/>
      <c r="I54"/>
      <c r="J54"/>
      <c r="K54"/>
      <c r="L54"/>
      <c r="M54"/>
      <c r="N54"/>
      <c r="O54"/>
      <c r="P54"/>
      <c r="Q54"/>
      <c r="R54"/>
      <c r="S54"/>
      <c r="T54"/>
      <c r="U54"/>
    </row>
    <row r="55" spans="7:21" ht="14.4">
      <c r="G55"/>
      <c r="H55"/>
      <c r="I55"/>
      <c r="J55"/>
      <c r="K55"/>
      <c r="L55"/>
      <c r="M55"/>
      <c r="N55"/>
      <c r="O55"/>
      <c r="P55"/>
      <c r="Q55"/>
      <c r="R55"/>
      <c r="S55"/>
      <c r="T55"/>
      <c r="U55"/>
    </row>
    <row r="56" spans="7:21" ht="14.4">
      <c r="G56"/>
      <c r="H56"/>
      <c r="I56"/>
      <c r="J56"/>
      <c r="K56"/>
      <c r="L56"/>
      <c r="M56"/>
      <c r="N56"/>
      <c r="O56"/>
      <c r="P56"/>
      <c r="Q56"/>
      <c r="R56"/>
      <c r="S56"/>
      <c r="T56"/>
      <c r="U56"/>
    </row>
    <row r="57" spans="7:21" ht="14.4">
      <c r="G57"/>
      <c r="H57"/>
      <c r="I57"/>
      <c r="J57"/>
      <c r="K57"/>
      <c r="L57"/>
      <c r="M57"/>
      <c r="N57"/>
      <c r="O57"/>
      <c r="P57"/>
      <c r="Q57"/>
      <c r="R57"/>
      <c r="S57"/>
      <c r="T57"/>
      <c r="U57"/>
    </row>
    <row r="58" spans="7:21" ht="14.4">
      <c r="G58"/>
      <c r="H58"/>
      <c r="I58"/>
      <c r="J58"/>
      <c r="K58"/>
      <c r="L58"/>
      <c r="M58"/>
      <c r="N58"/>
      <c r="O58"/>
      <c r="P58"/>
      <c r="Q58"/>
      <c r="R58"/>
      <c r="S58"/>
      <c r="T58"/>
      <c r="U58"/>
    </row>
    <row r="59" spans="7:21" ht="14.4">
      <c r="G59"/>
      <c r="H59"/>
      <c r="I59"/>
      <c r="J59"/>
      <c r="K59"/>
      <c r="L59"/>
      <c r="M59"/>
      <c r="N59"/>
      <c r="O59"/>
      <c r="P59"/>
      <c r="Q59"/>
      <c r="R59"/>
      <c r="S59"/>
      <c r="T59"/>
      <c r="U59"/>
    </row>
    <row r="60" spans="7:21" ht="14.4">
      <c r="G60"/>
      <c r="H60"/>
      <c r="I60"/>
      <c r="J60"/>
      <c r="K60"/>
      <c r="L60"/>
      <c r="M60"/>
      <c r="N60"/>
      <c r="O60"/>
      <c r="P60"/>
      <c r="Q60"/>
      <c r="R60"/>
      <c r="S60"/>
      <c r="T60"/>
      <c r="U60"/>
    </row>
    <row r="61" spans="7:21" ht="14.4">
      <c r="G61"/>
      <c r="H61"/>
      <c r="I61"/>
      <c r="J61"/>
      <c r="K61"/>
      <c r="L61"/>
      <c r="M61"/>
      <c r="N61"/>
      <c r="O61"/>
      <c r="P61"/>
      <c r="Q61"/>
      <c r="R61"/>
      <c r="S61"/>
      <c r="T61"/>
      <c r="U61"/>
    </row>
    <row r="62" spans="7:21" ht="14.4">
      <c r="G62"/>
      <c r="H62"/>
      <c r="I62"/>
      <c r="J62"/>
      <c r="K62"/>
      <c r="L62"/>
      <c r="M62"/>
      <c r="N62"/>
      <c r="O62"/>
      <c r="P62"/>
      <c r="Q62"/>
      <c r="R62"/>
      <c r="S62"/>
      <c r="T62"/>
      <c r="U62"/>
    </row>
    <row r="63" spans="7:21" ht="14.4">
      <c r="G63"/>
      <c r="H63"/>
      <c r="I63"/>
      <c r="J63"/>
      <c r="K63"/>
      <c r="L63"/>
      <c r="M63"/>
      <c r="N63"/>
      <c r="O63"/>
      <c r="P63"/>
      <c r="Q63"/>
      <c r="R63"/>
      <c r="S63"/>
      <c r="T63"/>
      <c r="U63"/>
    </row>
    <row r="64" spans="7:21" ht="14.4">
      <c r="G64"/>
      <c r="H64"/>
      <c r="I64"/>
      <c r="J64"/>
      <c r="K64"/>
      <c r="L64"/>
      <c r="M64"/>
      <c r="N64"/>
      <c r="O64"/>
      <c r="P64"/>
      <c r="Q64"/>
      <c r="R64"/>
      <c r="S64"/>
      <c r="T64"/>
      <c r="U64"/>
    </row>
    <row r="65" spans="7:21" ht="14.4">
      <c r="G65"/>
      <c r="H65"/>
      <c r="I65"/>
      <c r="J65"/>
      <c r="K65"/>
      <c r="L65"/>
      <c r="M65"/>
      <c r="N65"/>
      <c r="O65"/>
      <c r="P65"/>
      <c r="Q65"/>
      <c r="R65"/>
      <c r="S65"/>
      <c r="T65"/>
      <c r="U65"/>
    </row>
    <row r="66" spans="7:21" ht="14.4">
      <c r="G66"/>
      <c r="H66"/>
      <c r="I66"/>
      <c r="J66"/>
      <c r="K66"/>
      <c r="L66"/>
      <c r="M66"/>
      <c r="N66"/>
      <c r="O66"/>
      <c r="P66"/>
      <c r="Q66"/>
      <c r="R66"/>
      <c r="S66"/>
      <c r="T66"/>
      <c r="U66"/>
    </row>
    <row r="67" spans="7:21" ht="14.4">
      <c r="G67"/>
      <c r="H67"/>
      <c r="I67"/>
      <c r="J67"/>
      <c r="K67"/>
      <c r="L67"/>
      <c r="M67"/>
      <c r="N67"/>
      <c r="O67"/>
      <c r="P67"/>
      <c r="Q67"/>
      <c r="R67"/>
      <c r="S67"/>
      <c r="T67"/>
      <c r="U67"/>
    </row>
    <row r="68" spans="7:21" ht="14.4">
      <c r="G68"/>
      <c r="H68"/>
      <c r="I68"/>
      <c r="J68"/>
      <c r="K68"/>
      <c r="L68"/>
      <c r="M68"/>
      <c r="N68"/>
      <c r="O68"/>
      <c r="P68"/>
      <c r="Q68"/>
      <c r="R68"/>
      <c r="S68"/>
      <c r="T68"/>
      <c r="U68"/>
    </row>
    <row r="69" spans="7:21" ht="14.4">
      <c r="G69"/>
      <c r="H69"/>
      <c r="I69"/>
      <c r="J69"/>
      <c r="K69"/>
      <c r="L69"/>
      <c r="M69"/>
      <c r="N69"/>
      <c r="O69"/>
      <c r="P69"/>
      <c r="Q69"/>
      <c r="R69"/>
      <c r="S69"/>
      <c r="T69"/>
      <c r="U69"/>
    </row>
    <row r="70" spans="7:21" ht="14.4">
      <c r="G70"/>
      <c r="H70"/>
      <c r="I70"/>
      <c r="J70"/>
      <c r="K70"/>
      <c r="L70"/>
      <c r="M70"/>
      <c r="N70"/>
      <c r="O70"/>
      <c r="P70"/>
      <c r="Q70"/>
      <c r="R70"/>
      <c r="S70"/>
      <c r="T70"/>
      <c r="U70"/>
    </row>
    <row r="71" spans="7:21" ht="14.4">
      <c r="G71"/>
      <c r="H71"/>
      <c r="I71"/>
      <c r="J71"/>
      <c r="K71"/>
      <c r="L71"/>
      <c r="M71"/>
      <c r="N71"/>
      <c r="O71"/>
      <c r="P71"/>
      <c r="Q71"/>
      <c r="R71"/>
      <c r="S71"/>
      <c r="T71"/>
      <c r="U71"/>
    </row>
    <row r="72" spans="7:21" ht="14.4">
      <c r="G72"/>
      <c r="H72"/>
      <c r="I72"/>
      <c r="J72"/>
      <c r="K72"/>
      <c r="L72"/>
      <c r="M72"/>
      <c r="N72"/>
      <c r="O72"/>
      <c r="P72"/>
      <c r="Q72"/>
      <c r="R72"/>
      <c r="S72"/>
      <c r="T72"/>
      <c r="U72"/>
    </row>
    <row r="73" spans="7:21" ht="14.4">
      <c r="G73"/>
      <c r="H73"/>
      <c r="I73"/>
      <c r="J73"/>
      <c r="K73"/>
      <c r="L73"/>
      <c r="M73"/>
      <c r="N73"/>
      <c r="O73"/>
      <c r="P73"/>
      <c r="Q73"/>
      <c r="R73"/>
      <c r="S73"/>
      <c r="T73"/>
      <c r="U73"/>
    </row>
    <row r="74" spans="7:21" ht="14.4">
      <c r="G74"/>
      <c r="H74"/>
      <c r="I74"/>
      <c r="J74"/>
      <c r="K74"/>
      <c r="L74"/>
      <c r="M74"/>
      <c r="N74"/>
      <c r="O74"/>
      <c r="P74"/>
      <c r="Q74"/>
      <c r="R74"/>
      <c r="S74"/>
      <c r="T74"/>
      <c r="U74"/>
    </row>
    <row r="75" spans="7:21" ht="14.4">
      <c r="G75"/>
      <c r="H75"/>
      <c r="I75"/>
      <c r="J75"/>
      <c r="K75"/>
      <c r="L75"/>
      <c r="M75"/>
      <c r="N75"/>
      <c r="O75"/>
      <c r="P75"/>
      <c r="Q75"/>
      <c r="R75"/>
      <c r="S75"/>
      <c r="T75"/>
      <c r="U75"/>
    </row>
    <row r="76" spans="7:21" ht="14.4">
      <c r="G76"/>
      <c r="H76"/>
      <c r="I76"/>
      <c r="J76"/>
      <c r="K76"/>
      <c r="L76"/>
      <c r="M76"/>
      <c r="N76"/>
      <c r="O76"/>
      <c r="P76"/>
      <c r="Q76"/>
      <c r="R76"/>
      <c r="S76"/>
      <c r="T76"/>
      <c r="U76"/>
    </row>
  </sheetData>
  <printOptions horizontalCentered="1"/>
  <pageMargins left="0.5" right="0.5" top="0.75" bottom="0.5" header="0.25" footer="0.25"/>
  <pageSetup scale="58" orientation="landscape" r:id="rId1"/>
  <headerFooter>
    <oddFooter>&amp;L&amp;Z
&amp;F&amp;CNYC Office of the Actuary&amp;R&amp;D</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52514-5B52-4BA6-800C-96B566001251}">
  <sheetPr>
    <tabColor rgb="FF92D050"/>
    <pageSetUpPr fitToPage="1"/>
  </sheetPr>
  <dimension ref="B1:AC31"/>
  <sheetViews>
    <sheetView zoomScaleNormal="100" zoomScaleSheetLayoutView="85" workbookViewId="0">
      <pane ySplit="5" topLeftCell="A6" activePane="bottomLeft" state="frozen"/>
      <selection pane="bottomLeft" activeCell="I32" sqref="I32"/>
    </sheetView>
  </sheetViews>
  <sheetFormatPr defaultColWidth="9.109375" defaultRowHeight="13.8"/>
  <cols>
    <col min="1" max="1" width="2.88671875" style="2" customWidth="1"/>
    <col min="2" max="2" width="3.6640625" style="2" customWidth="1"/>
    <col min="3" max="3" width="2.88671875" style="2" customWidth="1"/>
    <col min="4" max="4" width="13.5546875" style="2" customWidth="1"/>
    <col min="5" max="5" width="10.44140625" style="2" customWidth="1"/>
    <col min="6" max="6" width="21.44140625" style="2" customWidth="1"/>
    <col min="7" max="7" width="12.6640625" style="2" customWidth="1"/>
    <col min="8" max="8" width="1.6640625" style="2" customWidth="1"/>
    <col min="9" max="9" width="12.6640625" style="2" customWidth="1"/>
    <col min="10" max="10" width="1.6640625" style="2" customWidth="1"/>
    <col min="11" max="11" width="12.6640625" style="2" customWidth="1"/>
    <col min="12" max="12" width="1.6640625" style="2" customWidth="1"/>
    <col min="13" max="13" width="12.6640625" style="2" customWidth="1"/>
    <col min="14" max="14" width="1.6640625" style="2" customWidth="1"/>
    <col min="15" max="15" width="12.6640625" style="2" customWidth="1"/>
    <col min="16" max="16" width="1.6640625" style="2" customWidth="1"/>
    <col min="17" max="17" width="12.6640625" style="2" customWidth="1"/>
    <col min="18" max="18" width="1.6640625" style="2" customWidth="1"/>
    <col min="19" max="19" width="12.6640625" style="2" customWidth="1"/>
    <col min="20" max="20" width="1.6640625" style="2" customWidth="1"/>
    <col min="21" max="21" width="12.6640625" style="2" customWidth="1"/>
    <col min="22" max="22" width="1.6640625" style="2" customWidth="1"/>
    <col min="23" max="23" width="12.6640625" style="2" customWidth="1"/>
    <col min="24" max="24" width="1.6640625" style="2" customWidth="1"/>
    <col min="25" max="25" width="12.6640625" style="2" customWidth="1"/>
    <col min="26" max="26" width="1.6640625" style="2" customWidth="1"/>
    <col min="27" max="16384" width="9.109375" style="2"/>
  </cols>
  <sheetData>
    <row r="1" spans="2:26">
      <c r="C1" s="22"/>
      <c r="D1" s="23"/>
      <c r="E1" s="23"/>
      <c r="F1" s="23"/>
      <c r="G1" s="23"/>
      <c r="H1" s="23"/>
      <c r="I1" s="23"/>
      <c r="J1" s="23"/>
      <c r="K1" s="23"/>
      <c r="L1" s="23"/>
      <c r="M1" s="23"/>
      <c r="N1" s="23"/>
      <c r="O1" s="23"/>
      <c r="P1" s="23"/>
      <c r="Q1" s="24"/>
      <c r="R1" s="24"/>
      <c r="S1" s="24"/>
      <c r="T1" s="24"/>
      <c r="U1" s="24"/>
      <c r="V1" s="24"/>
      <c r="W1" s="24"/>
      <c r="X1" s="24"/>
    </row>
    <row r="2" spans="2:26" ht="17.399999999999999">
      <c r="B2" s="25" t="s">
        <v>109</v>
      </c>
      <c r="C2" s="26"/>
      <c r="D2" s="26"/>
      <c r="E2" s="26"/>
      <c r="F2" s="26"/>
      <c r="G2" s="26"/>
      <c r="H2" s="26"/>
      <c r="I2" s="26"/>
      <c r="J2" s="26"/>
      <c r="K2" s="26"/>
      <c r="L2" s="26"/>
      <c r="M2" s="26"/>
      <c r="N2" s="26"/>
      <c r="O2" s="26"/>
      <c r="P2" s="26"/>
      <c r="Q2" s="26"/>
      <c r="R2" s="26"/>
      <c r="S2" s="26"/>
      <c r="T2" s="26"/>
      <c r="U2" s="26"/>
      <c r="V2" s="26"/>
      <c r="W2" s="26"/>
      <c r="X2" s="26"/>
      <c r="Y2" s="26"/>
      <c r="Z2" s="26"/>
    </row>
    <row r="4" spans="2:26" ht="14.4" thickBot="1">
      <c r="B4" s="51"/>
      <c r="C4" s="51"/>
      <c r="D4" s="51"/>
      <c r="E4" s="51"/>
      <c r="F4" s="51"/>
      <c r="G4" s="51"/>
      <c r="H4" s="51"/>
      <c r="I4" s="51"/>
      <c r="J4" s="51"/>
      <c r="K4" s="51"/>
      <c r="L4" s="51"/>
      <c r="M4" s="51"/>
      <c r="N4" s="51"/>
      <c r="O4" s="51"/>
      <c r="P4" s="51"/>
      <c r="Q4" s="51"/>
      <c r="R4" s="51"/>
      <c r="S4" s="51"/>
      <c r="T4" s="51"/>
      <c r="U4" s="51"/>
      <c r="V4" s="51"/>
      <c r="W4" s="51"/>
      <c r="X4" s="51"/>
      <c r="Y4" s="51"/>
      <c r="Z4" s="51"/>
    </row>
    <row r="5" spans="2:26">
      <c r="G5" s="31">
        <v>2024</v>
      </c>
      <c r="I5" s="31">
        <v>2024</v>
      </c>
      <c r="K5" s="31">
        <v>2023</v>
      </c>
      <c r="M5" s="31">
        <v>2022</v>
      </c>
      <c r="O5" s="31">
        <v>2021</v>
      </c>
      <c r="Q5" s="31">
        <v>2020</v>
      </c>
      <c r="R5" s="31"/>
      <c r="S5" s="31">
        <v>2019</v>
      </c>
      <c r="T5" s="31"/>
      <c r="U5" s="31">
        <v>2018</v>
      </c>
      <c r="V5" s="31"/>
      <c r="W5" s="31">
        <v>2017</v>
      </c>
      <c r="X5" s="31"/>
      <c r="Y5" s="31">
        <v>2016</v>
      </c>
      <c r="Z5" s="23"/>
    </row>
    <row r="6" spans="2:26">
      <c r="B6" s="52" t="s">
        <v>22</v>
      </c>
      <c r="C6" s="24" t="s">
        <v>1</v>
      </c>
      <c r="Q6" s="6"/>
      <c r="R6" s="6"/>
      <c r="S6" s="6"/>
      <c r="T6" s="6"/>
      <c r="U6" s="6"/>
      <c r="V6" s="6"/>
      <c r="X6" s="34"/>
    </row>
    <row r="7" spans="2:26">
      <c r="B7" s="52"/>
      <c r="C7" s="35" t="s">
        <v>24</v>
      </c>
      <c r="D7" s="9" t="s">
        <v>62</v>
      </c>
      <c r="G7" s="132">
        <v>0.57599999999999996</v>
      </c>
      <c r="I7" s="132">
        <v>0.58960160786298865</v>
      </c>
      <c r="K7" s="53">
        <v>0.59154087612823547</v>
      </c>
      <c r="L7" s="132">
        <v>0</v>
      </c>
      <c r="M7" s="53">
        <v>0.59576982614986196</v>
      </c>
      <c r="N7" s="132">
        <v>0</v>
      </c>
      <c r="O7" s="53">
        <v>0.58942755072508923</v>
      </c>
      <c r="P7" s="132">
        <v>0</v>
      </c>
      <c r="Q7" s="53">
        <v>0.55979999999999996</v>
      </c>
      <c r="R7" s="132">
        <v>0</v>
      </c>
      <c r="S7" s="53">
        <v>0.55469999999999997</v>
      </c>
      <c r="T7" s="132">
        <v>0</v>
      </c>
      <c r="U7" s="53">
        <v>0.5444</v>
      </c>
      <c r="V7" s="132">
        <v>0</v>
      </c>
      <c r="W7" s="53">
        <v>0.54330000000000001</v>
      </c>
      <c r="X7" s="4">
        <v>0</v>
      </c>
      <c r="Y7" s="53">
        <v>0.54769999999999996</v>
      </c>
      <c r="Z7" s="132">
        <v>0</v>
      </c>
    </row>
    <row r="8" spans="2:26">
      <c r="B8" s="52"/>
      <c r="C8" s="35" t="s">
        <v>26</v>
      </c>
      <c r="D8" s="9" t="s">
        <v>93</v>
      </c>
      <c r="G8" s="135">
        <v>7652</v>
      </c>
      <c r="I8" s="135">
        <v>9697</v>
      </c>
      <c r="K8" s="135">
        <v>10554.3</v>
      </c>
      <c r="L8" s="132">
        <v>0</v>
      </c>
      <c r="M8" s="54">
        <v>10786.4</v>
      </c>
      <c r="N8" s="132">
        <v>0</v>
      </c>
      <c r="O8" s="54">
        <v>3780.4</v>
      </c>
      <c r="P8" s="132">
        <v>0</v>
      </c>
      <c r="Q8" s="55">
        <v>11799.2</v>
      </c>
      <c r="R8" s="4">
        <v>0</v>
      </c>
      <c r="S8" s="56">
        <v>10274.299999999999</v>
      </c>
      <c r="T8" s="56">
        <v>0</v>
      </c>
      <c r="U8" s="56">
        <v>9898.5</v>
      </c>
      <c r="V8" s="56">
        <v>0</v>
      </c>
      <c r="W8" s="56">
        <v>11281.7</v>
      </c>
      <c r="X8" s="56">
        <v>0</v>
      </c>
      <c r="Y8" s="56">
        <v>13307.9</v>
      </c>
      <c r="Z8" s="56">
        <v>0</v>
      </c>
    </row>
    <row r="9" spans="2:26">
      <c r="B9" s="52"/>
      <c r="C9" s="35" t="s">
        <v>28</v>
      </c>
      <c r="D9" s="9" t="s">
        <v>94</v>
      </c>
      <c r="G9" s="183">
        <v>9041.1</v>
      </c>
      <c r="I9" s="183">
        <v>8698.9</v>
      </c>
      <c r="K9" s="134">
        <v>8454.2000000000007</v>
      </c>
      <c r="L9" s="132">
        <v>0</v>
      </c>
      <c r="M9" s="54">
        <v>8412.5</v>
      </c>
      <c r="N9" s="132">
        <v>0</v>
      </c>
      <c r="O9" s="54">
        <v>8436.7999999999993</v>
      </c>
      <c r="P9" s="132">
        <v>0</v>
      </c>
      <c r="Q9" s="55">
        <v>8203.9</v>
      </c>
      <c r="R9" s="4">
        <v>0</v>
      </c>
      <c r="S9" s="56">
        <v>7833.4</v>
      </c>
      <c r="T9" s="56">
        <v>0</v>
      </c>
      <c r="U9" s="56">
        <v>6729.9</v>
      </c>
      <c r="V9" s="56">
        <v>0</v>
      </c>
      <c r="W9" s="56">
        <v>6556.7</v>
      </c>
      <c r="X9" s="56">
        <v>0</v>
      </c>
      <c r="Y9" s="56">
        <v>6462.2</v>
      </c>
      <c r="Z9" s="56">
        <v>0</v>
      </c>
    </row>
    <row r="10" spans="2:26">
      <c r="B10" s="52"/>
      <c r="C10" s="35" t="s">
        <v>30</v>
      </c>
      <c r="D10" s="9" t="s">
        <v>93</v>
      </c>
      <c r="M10" s="124"/>
      <c r="O10" s="124"/>
      <c r="Q10" s="4"/>
      <c r="R10" s="4"/>
      <c r="S10" s="4"/>
      <c r="T10" s="4"/>
      <c r="U10" s="4"/>
      <c r="V10" s="4"/>
      <c r="W10" s="4"/>
      <c r="X10" s="4"/>
      <c r="Y10" s="4"/>
    </row>
    <row r="11" spans="2:26">
      <c r="B11" s="52"/>
      <c r="C11" s="35"/>
      <c r="D11" s="2" t="s">
        <v>96</v>
      </c>
      <c r="G11" s="53">
        <v>0.84640000000000004</v>
      </c>
      <c r="I11" s="53">
        <v>1.1147386451160493</v>
      </c>
      <c r="K11" s="53">
        <v>1.2484090747793994</v>
      </c>
      <c r="L11" s="132">
        <v>0</v>
      </c>
      <c r="M11" s="53">
        <v>1.2821872213967309</v>
      </c>
      <c r="N11" s="132">
        <v>0</v>
      </c>
      <c r="O11" s="53">
        <v>0.44808458183197425</v>
      </c>
      <c r="P11" s="132">
        <v>0</v>
      </c>
      <c r="Q11" s="53">
        <v>1.4382427869671743</v>
      </c>
      <c r="R11" s="4">
        <v>0</v>
      </c>
      <c r="S11" s="53">
        <v>1.3116000000000001</v>
      </c>
      <c r="T11" s="4">
        <v>0</v>
      </c>
      <c r="U11" s="53">
        <v>1.4708000000000001</v>
      </c>
      <c r="V11" s="4">
        <v>0</v>
      </c>
      <c r="W11" s="53">
        <v>1.7205999999999999</v>
      </c>
      <c r="X11" s="4">
        <v>0</v>
      </c>
      <c r="Y11" s="53">
        <v>2.0592999999999999</v>
      </c>
      <c r="Z11" s="4">
        <v>0</v>
      </c>
    </row>
    <row r="12" spans="2:26">
      <c r="B12" s="52"/>
      <c r="C12" s="35" t="s">
        <v>32</v>
      </c>
      <c r="D12" s="2" t="s">
        <v>95</v>
      </c>
      <c r="Q12" s="4"/>
      <c r="R12" s="4"/>
      <c r="S12" s="4"/>
      <c r="T12" s="4"/>
      <c r="U12" s="4"/>
      <c r="V12" s="4"/>
      <c r="W12" s="4"/>
      <c r="X12" s="4"/>
      <c r="Y12" s="4"/>
    </row>
    <row r="13" spans="2:26">
      <c r="B13" s="52"/>
      <c r="D13" s="2" t="s">
        <v>97</v>
      </c>
      <c r="G13" s="184">
        <v>0.87660000000000005</v>
      </c>
      <c r="I13" s="184">
        <v>0.84251522751744889</v>
      </c>
      <c r="K13" s="133">
        <v>0.82216572934245791</v>
      </c>
      <c r="L13" s="132">
        <v>0</v>
      </c>
      <c r="M13" s="53">
        <v>0.81275965442723141</v>
      </c>
      <c r="N13" s="132">
        <v>0</v>
      </c>
      <c r="O13" s="53">
        <v>0.93144359127517917</v>
      </c>
      <c r="P13" s="132">
        <v>0</v>
      </c>
      <c r="Q13" s="53">
        <v>0.76929999999999998</v>
      </c>
      <c r="R13" s="182">
        <v>0</v>
      </c>
      <c r="S13" s="53">
        <v>0.78839999999999999</v>
      </c>
      <c r="T13" s="132">
        <v>0</v>
      </c>
      <c r="U13" s="53">
        <v>0.78820000000000001</v>
      </c>
      <c r="V13" s="132">
        <v>0</v>
      </c>
      <c r="W13" s="53">
        <v>0.748</v>
      </c>
      <c r="X13" s="132">
        <v>0</v>
      </c>
      <c r="Y13" s="53">
        <v>0.69569999999999999</v>
      </c>
      <c r="Z13" s="4">
        <v>0</v>
      </c>
    </row>
    <row r="14" spans="2:26">
      <c r="B14" s="52"/>
      <c r="Q14" s="6"/>
      <c r="R14" s="6"/>
      <c r="S14" s="6"/>
      <c r="T14" s="6"/>
      <c r="U14" s="6"/>
      <c r="V14" s="6"/>
      <c r="W14" s="6"/>
      <c r="Y14" s="6"/>
    </row>
    <row r="15" spans="2:26">
      <c r="B15" s="57" t="s">
        <v>23</v>
      </c>
      <c r="C15" s="24" t="s">
        <v>2</v>
      </c>
      <c r="Q15" s="6"/>
      <c r="R15" s="6"/>
      <c r="S15" s="6"/>
      <c r="T15" s="40"/>
      <c r="U15" s="6"/>
      <c r="V15" s="6"/>
      <c r="W15" s="6"/>
      <c r="X15" s="34"/>
      <c r="Y15" s="6"/>
    </row>
    <row r="16" spans="2:26">
      <c r="B16" s="57"/>
      <c r="C16" s="35" t="s">
        <v>24</v>
      </c>
      <c r="D16" s="9" t="s">
        <v>62</v>
      </c>
      <c r="G16" s="132">
        <v>0.96499999999999997</v>
      </c>
      <c r="I16" s="132">
        <v>0.96653898478272537</v>
      </c>
      <c r="K16" s="53">
        <v>0.96645484631612244</v>
      </c>
      <c r="L16" s="132">
        <v>0</v>
      </c>
      <c r="M16" s="53">
        <v>0.96884203242425626</v>
      </c>
      <c r="N16" s="132">
        <v>0</v>
      </c>
      <c r="O16" s="53">
        <v>0.96932661554920663</v>
      </c>
      <c r="P16" s="132">
        <v>0</v>
      </c>
      <c r="Q16" s="53">
        <v>0.97119999999999995</v>
      </c>
      <c r="R16" s="182">
        <v>0</v>
      </c>
      <c r="S16" s="53">
        <v>0.97219999999999995</v>
      </c>
      <c r="T16" s="132">
        <v>0</v>
      </c>
      <c r="U16" s="53">
        <v>0.97189999999999999</v>
      </c>
      <c r="V16" s="132">
        <v>0</v>
      </c>
      <c r="W16" s="53">
        <v>0.97619999999999996</v>
      </c>
      <c r="X16" s="4">
        <v>0</v>
      </c>
      <c r="Y16" s="53">
        <v>0.97070000000000001</v>
      </c>
      <c r="Z16" s="132">
        <v>0</v>
      </c>
    </row>
    <row r="17" spans="2:26">
      <c r="B17" s="57"/>
      <c r="C17" s="35" t="s">
        <v>26</v>
      </c>
      <c r="D17" s="9" t="s">
        <v>93</v>
      </c>
      <c r="G17" s="134">
        <v>8369</v>
      </c>
      <c r="I17" s="134">
        <v>12006</v>
      </c>
      <c r="K17" s="134">
        <v>13220</v>
      </c>
      <c r="L17" s="132">
        <v>0</v>
      </c>
      <c r="M17" s="54">
        <v>14253</v>
      </c>
      <c r="N17" s="132">
        <v>0</v>
      </c>
      <c r="O17" s="54">
        <v>69</v>
      </c>
      <c r="P17" s="132">
        <v>0</v>
      </c>
      <c r="Q17" s="55">
        <v>15342.1</v>
      </c>
      <c r="R17" s="182">
        <v>0</v>
      </c>
      <c r="S17" s="56">
        <v>14929</v>
      </c>
      <c r="T17" s="56">
        <v>0</v>
      </c>
      <c r="U17" s="56">
        <v>18184.900000000001</v>
      </c>
      <c r="V17" s="56">
        <v>0</v>
      </c>
      <c r="W17" s="56">
        <v>22674</v>
      </c>
      <c r="X17" s="56">
        <v>0</v>
      </c>
      <c r="Y17" s="56">
        <v>25599.9</v>
      </c>
      <c r="Z17" s="56">
        <v>0</v>
      </c>
    </row>
    <row r="18" spans="2:26">
      <c r="B18" s="57"/>
      <c r="C18" s="35" t="s">
        <v>28</v>
      </c>
      <c r="D18" s="9" t="s">
        <v>94</v>
      </c>
      <c r="G18" s="183">
        <v>12594.8</v>
      </c>
      <c r="I18" s="183">
        <v>11807.5</v>
      </c>
      <c r="K18" s="134">
        <v>11444.2</v>
      </c>
      <c r="L18" s="132">
        <v>0</v>
      </c>
      <c r="M18" s="58">
        <v>11119</v>
      </c>
      <c r="N18" s="132">
        <v>0</v>
      </c>
      <c r="O18" s="58">
        <v>10863.8</v>
      </c>
      <c r="P18" s="132">
        <v>0</v>
      </c>
      <c r="Q18" s="55">
        <v>10572.4</v>
      </c>
      <c r="R18" s="182">
        <v>0</v>
      </c>
      <c r="S18" s="56">
        <v>10107.6</v>
      </c>
      <c r="T18" s="56">
        <v>0</v>
      </c>
      <c r="U18" s="56">
        <v>8961.5</v>
      </c>
      <c r="V18" s="56">
        <v>0</v>
      </c>
      <c r="W18" s="56">
        <v>8612.7999999999993</v>
      </c>
      <c r="X18" s="56">
        <v>0</v>
      </c>
      <c r="Y18" s="56">
        <v>8039.3</v>
      </c>
      <c r="Z18" s="56">
        <v>0</v>
      </c>
    </row>
    <row r="19" spans="2:26">
      <c r="B19" s="57"/>
      <c r="C19" s="35" t="s">
        <v>30</v>
      </c>
      <c r="D19" s="9" t="s">
        <v>93</v>
      </c>
      <c r="Q19" s="4"/>
      <c r="R19" s="6"/>
      <c r="S19" s="4"/>
      <c r="T19" s="4"/>
      <c r="U19" s="4"/>
      <c r="V19" s="4"/>
      <c r="W19" s="4"/>
      <c r="X19" s="4"/>
      <c r="Y19" s="4"/>
    </row>
    <row r="20" spans="2:26">
      <c r="B20" s="57"/>
      <c r="C20" s="35"/>
      <c r="D20" s="2" t="s">
        <v>96</v>
      </c>
      <c r="G20" s="53">
        <v>0.66449999999999998</v>
      </c>
      <c r="I20" s="53">
        <v>1.0168113487190344</v>
      </c>
      <c r="K20" s="53">
        <v>1.1551703046084478</v>
      </c>
      <c r="L20" s="132">
        <v>0</v>
      </c>
      <c r="M20" s="53">
        <v>1.2818598794855653</v>
      </c>
      <c r="N20" s="132">
        <v>0</v>
      </c>
      <c r="O20" s="53">
        <v>6.3513687659934835E-3</v>
      </c>
      <c r="P20" s="132">
        <v>0</v>
      </c>
      <c r="Q20" s="53">
        <v>1.4511463811433545</v>
      </c>
      <c r="R20" s="182">
        <v>0</v>
      </c>
      <c r="S20" s="53">
        <v>1.4770000000000001</v>
      </c>
      <c r="T20" s="4">
        <v>0</v>
      </c>
      <c r="U20" s="53">
        <v>2.0291999999999999</v>
      </c>
      <c r="V20" s="4">
        <v>0</v>
      </c>
      <c r="W20" s="53">
        <v>2.6326000000000001</v>
      </c>
      <c r="X20" s="4">
        <v>0</v>
      </c>
      <c r="Y20" s="53">
        <v>3.1842999999999999</v>
      </c>
      <c r="Z20" s="4">
        <v>0</v>
      </c>
    </row>
    <row r="21" spans="2:26">
      <c r="B21" s="57"/>
      <c r="C21" s="35" t="s">
        <v>32</v>
      </c>
      <c r="D21" s="2" t="s">
        <v>95</v>
      </c>
      <c r="Q21" s="4"/>
      <c r="R21" s="6"/>
      <c r="S21" s="4"/>
      <c r="T21" s="4"/>
      <c r="U21" s="4"/>
      <c r="V21" s="4"/>
      <c r="W21" s="4"/>
      <c r="X21" s="4"/>
      <c r="Y21" s="4"/>
    </row>
    <row r="22" spans="2:26">
      <c r="B22" s="57"/>
      <c r="D22" s="2" t="s">
        <v>97</v>
      </c>
      <c r="G22" s="184">
        <v>0.90439999999999998</v>
      </c>
      <c r="I22" s="184">
        <v>0.85707585261906216</v>
      </c>
      <c r="K22" s="133">
        <v>0.83239335059260433</v>
      </c>
      <c r="L22" s="132">
        <v>0</v>
      </c>
      <c r="M22" s="53">
        <v>0.81312001641108489</v>
      </c>
      <c r="N22" s="132">
        <v>0</v>
      </c>
      <c r="O22" s="53">
        <v>0.99909239403641714</v>
      </c>
      <c r="P22" s="132">
        <v>0</v>
      </c>
      <c r="Q22" s="53">
        <v>0.78969999999999996</v>
      </c>
      <c r="R22" s="182">
        <v>0</v>
      </c>
      <c r="S22" s="53">
        <v>0.79059999999999997</v>
      </c>
      <c r="T22" s="132">
        <v>0</v>
      </c>
      <c r="U22" s="53">
        <v>0.74450000000000005</v>
      </c>
      <c r="V22" s="132">
        <v>0</v>
      </c>
      <c r="W22" s="53">
        <v>0.68320000000000003</v>
      </c>
      <c r="X22" s="132">
        <v>0</v>
      </c>
      <c r="Y22" s="53">
        <v>0.62329999999999997</v>
      </c>
      <c r="Z22" s="4">
        <v>0</v>
      </c>
    </row>
    <row r="23" spans="2:26">
      <c r="B23" s="57"/>
      <c r="Q23" s="53"/>
      <c r="R23" s="6"/>
      <c r="S23" s="6"/>
      <c r="T23" s="40"/>
      <c r="U23" s="6"/>
      <c r="V23" s="6"/>
      <c r="W23" s="6"/>
      <c r="X23" s="34"/>
      <c r="Y23" s="6"/>
    </row>
    <row r="24" spans="2:26">
      <c r="B24" s="57" t="s">
        <v>42</v>
      </c>
      <c r="C24" s="24" t="s">
        <v>3</v>
      </c>
      <c r="Q24" s="6"/>
      <c r="R24" s="6"/>
      <c r="S24" s="6"/>
      <c r="T24" s="6"/>
      <c r="U24" s="6"/>
      <c r="V24" s="6"/>
      <c r="W24" s="6"/>
      <c r="X24" s="6"/>
      <c r="Y24" s="6"/>
      <c r="Z24" s="6"/>
    </row>
    <row r="25" spans="2:26">
      <c r="B25" s="52"/>
      <c r="C25" s="35" t="s">
        <v>24</v>
      </c>
      <c r="D25" s="9" t="s">
        <v>62</v>
      </c>
      <c r="G25" s="132">
        <v>0.99960000000000004</v>
      </c>
      <c r="I25" s="132">
        <v>0.99964367417789823</v>
      </c>
      <c r="K25" s="53">
        <v>0.99959477089148197</v>
      </c>
      <c r="L25" s="132">
        <v>0</v>
      </c>
      <c r="M25" s="53">
        <v>0.99952286608602503</v>
      </c>
      <c r="N25" s="132">
        <v>0</v>
      </c>
      <c r="O25" s="53">
        <v>0.99929997330995612</v>
      </c>
      <c r="P25" s="132">
        <v>0</v>
      </c>
      <c r="Q25" s="53">
        <v>0.99950000000000006</v>
      </c>
      <c r="R25" s="132">
        <v>0</v>
      </c>
      <c r="S25" s="53">
        <v>0.99980000000000002</v>
      </c>
      <c r="T25" s="132">
        <v>0</v>
      </c>
      <c r="U25" s="53">
        <v>0.99970000000000003</v>
      </c>
      <c r="V25" s="132">
        <v>0</v>
      </c>
      <c r="W25" s="53">
        <v>0.99960000000000004</v>
      </c>
      <c r="X25" s="4">
        <v>0</v>
      </c>
      <c r="Y25" s="53">
        <v>0.99990000000000001</v>
      </c>
      <c r="Z25" s="132">
        <v>0</v>
      </c>
    </row>
    <row r="26" spans="2:26">
      <c r="B26" s="57"/>
      <c r="C26" s="35" t="s">
        <v>26</v>
      </c>
      <c r="D26" s="9" t="s">
        <v>93</v>
      </c>
      <c r="G26" s="134">
        <v>-190</v>
      </c>
      <c r="I26" s="134">
        <v>180</v>
      </c>
      <c r="K26" s="134">
        <v>73</v>
      </c>
      <c r="L26" s="132">
        <v>0</v>
      </c>
      <c r="M26" s="54">
        <v>124.4</v>
      </c>
      <c r="N26" s="132">
        <v>0</v>
      </c>
      <c r="O26" s="54">
        <v>-1267.3</v>
      </c>
      <c r="P26" s="132">
        <v>0</v>
      </c>
      <c r="Q26" s="55">
        <v>277.10000000000002</v>
      </c>
      <c r="R26" s="132">
        <v>0</v>
      </c>
      <c r="S26" s="56">
        <v>274.2</v>
      </c>
      <c r="T26" s="56">
        <v>0</v>
      </c>
      <c r="U26" s="56">
        <v>501.2</v>
      </c>
      <c r="V26" s="56">
        <v>0</v>
      </c>
      <c r="W26" s="56">
        <v>973.4</v>
      </c>
      <c r="X26" s="56">
        <v>0</v>
      </c>
      <c r="Y26" s="56">
        <v>1384.1</v>
      </c>
      <c r="Z26" s="56">
        <v>0</v>
      </c>
    </row>
    <row r="27" spans="2:26">
      <c r="B27" s="52"/>
      <c r="C27" s="35" t="s">
        <v>28</v>
      </c>
      <c r="D27" s="9" t="s">
        <v>94</v>
      </c>
      <c r="G27" s="183">
        <v>1466</v>
      </c>
      <c r="I27" s="183">
        <v>1467.5</v>
      </c>
      <c r="K27" s="134">
        <v>1426.7</v>
      </c>
      <c r="L27" s="132">
        <v>0</v>
      </c>
      <c r="M27" s="54">
        <v>1483.7</v>
      </c>
      <c r="N27" s="132">
        <v>0</v>
      </c>
      <c r="O27" s="54">
        <v>1476</v>
      </c>
      <c r="P27" s="132">
        <v>0</v>
      </c>
      <c r="Q27" s="55">
        <v>1352.7</v>
      </c>
      <c r="R27" s="132">
        <v>0</v>
      </c>
      <c r="S27" s="56">
        <v>1263.5</v>
      </c>
      <c r="T27" s="56">
        <v>0</v>
      </c>
      <c r="U27" s="56">
        <v>1101.5999999999999</v>
      </c>
      <c r="V27" s="56">
        <v>0</v>
      </c>
      <c r="W27" s="56">
        <v>1051.5999999999999</v>
      </c>
      <c r="X27" s="56">
        <v>0</v>
      </c>
      <c r="Y27" s="56">
        <v>1007.5</v>
      </c>
      <c r="Z27" s="56">
        <v>0</v>
      </c>
    </row>
    <row r="28" spans="2:26">
      <c r="B28" s="52"/>
      <c r="C28" s="35" t="s">
        <v>30</v>
      </c>
      <c r="D28" s="9" t="s">
        <v>93</v>
      </c>
      <c r="Q28" s="4"/>
      <c r="R28" s="3"/>
      <c r="S28" s="4"/>
      <c r="T28" s="4"/>
      <c r="U28" s="4"/>
      <c r="V28" s="4"/>
      <c r="W28" s="4"/>
      <c r="X28" s="4"/>
      <c r="Y28" s="4"/>
    </row>
    <row r="29" spans="2:26">
      <c r="B29" s="52"/>
      <c r="C29" s="35"/>
      <c r="D29" s="2" t="s">
        <v>96</v>
      </c>
      <c r="G29" s="256">
        <v>-0.12959999999999999</v>
      </c>
      <c r="I29" s="53">
        <v>0.12265758091993186</v>
      </c>
      <c r="K29" s="53">
        <v>5.1167028807738137E-2</v>
      </c>
      <c r="L29" s="132">
        <v>0</v>
      </c>
      <c r="M29" s="53">
        <v>8.3844442946687331E-2</v>
      </c>
      <c r="N29" s="132">
        <v>0</v>
      </c>
      <c r="O29" s="53">
        <v>-0.85860433604336039</v>
      </c>
      <c r="P29" s="132">
        <v>0</v>
      </c>
      <c r="Q29" s="53">
        <v>0.20484956013898131</v>
      </c>
      <c r="R29" s="132">
        <v>0</v>
      </c>
      <c r="S29" s="53">
        <v>0.217</v>
      </c>
      <c r="T29" s="4">
        <v>0</v>
      </c>
      <c r="U29" s="53">
        <v>0.45500000000000002</v>
      </c>
      <c r="V29" s="4">
        <v>0</v>
      </c>
      <c r="W29" s="53">
        <v>0.92559999999999998</v>
      </c>
      <c r="X29" s="4">
        <v>0</v>
      </c>
      <c r="Y29" s="53">
        <v>1.3737999999999999</v>
      </c>
      <c r="Z29" s="4">
        <v>0</v>
      </c>
    </row>
    <row r="30" spans="2:26">
      <c r="B30" s="52"/>
      <c r="C30" s="35" t="s">
        <v>32</v>
      </c>
      <c r="D30" s="2" t="s">
        <v>95</v>
      </c>
      <c r="Q30" s="4"/>
      <c r="R30" s="4"/>
      <c r="S30" s="4"/>
      <c r="T30" s="4"/>
      <c r="U30" s="4"/>
      <c r="V30" s="4"/>
      <c r="W30" s="4"/>
      <c r="X30" s="4"/>
      <c r="Y30" s="4"/>
    </row>
    <row r="31" spans="2:26">
      <c r="B31" s="52"/>
      <c r="D31" s="2" t="s">
        <v>97</v>
      </c>
      <c r="G31" s="184">
        <v>1.0256000000000001</v>
      </c>
      <c r="I31" s="184">
        <v>0.97432543777340175</v>
      </c>
      <c r="K31" s="133">
        <v>0.9882654993840867</v>
      </c>
      <c r="L31" s="132">
        <v>0</v>
      </c>
      <c r="M31" s="53">
        <v>0.97926575967949725</v>
      </c>
      <c r="N31" s="132">
        <v>0</v>
      </c>
      <c r="O31" s="53">
        <v>1.2195589193453347</v>
      </c>
      <c r="P31" s="132">
        <v>0</v>
      </c>
      <c r="Q31" s="53">
        <v>0.94920000000000004</v>
      </c>
      <c r="R31" s="4">
        <v>0</v>
      </c>
      <c r="S31" s="53">
        <v>0.94789999999999996</v>
      </c>
      <c r="T31" s="132">
        <v>0</v>
      </c>
      <c r="U31" s="53">
        <v>0.90310000000000001</v>
      </c>
      <c r="V31" s="132">
        <v>0</v>
      </c>
      <c r="W31" s="53">
        <v>0.80810000000000004</v>
      </c>
      <c r="X31" s="132">
        <v>0</v>
      </c>
      <c r="Y31" s="53">
        <v>0.7117</v>
      </c>
      <c r="Z31" s="4">
        <v>0</v>
      </c>
    </row>
  </sheetData>
  <printOptions horizontalCentered="1"/>
  <pageMargins left="0.5" right="0.5" top="0.75" bottom="0.5" header="0.25" footer="0.25"/>
  <pageSetup scale="70" orientation="landscape" r:id="rId1"/>
  <headerFooter>
    <oddFooter>&amp;L&amp;Z
&amp;F&amp;CNYC Office of the Actuary&amp;R&amp;D</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55307-FA21-4ED1-84E4-66C96D3DC4D3}">
  <sheetPr>
    <tabColor rgb="FF92D050"/>
    <pageSetUpPr fitToPage="1"/>
  </sheetPr>
  <dimension ref="B2:V52"/>
  <sheetViews>
    <sheetView zoomScale="85" zoomScaleNormal="85" workbookViewId="0">
      <selection activeCell="D50" sqref="D50"/>
    </sheetView>
  </sheetViews>
  <sheetFormatPr defaultColWidth="9.109375" defaultRowHeight="13.8"/>
  <cols>
    <col min="1" max="2" width="3.6640625" style="9" customWidth="1"/>
    <col min="3" max="3" width="35.6640625" style="9" customWidth="1"/>
    <col min="4" max="13" width="12.6640625" style="9" customWidth="1"/>
    <col min="14" max="16" width="12.6640625" style="9" hidden="1" customWidth="1"/>
    <col min="17" max="19" width="9.109375" style="9"/>
    <col min="20" max="20" width="25" style="9" bestFit="1" customWidth="1"/>
    <col min="21" max="21" width="12.33203125" style="9" bestFit="1" customWidth="1"/>
    <col min="22" max="22" width="16.33203125" style="9" bestFit="1" customWidth="1"/>
    <col min="23" max="16384" width="9.109375" style="9"/>
  </cols>
  <sheetData>
    <row r="2" spans="2:22" ht="18" thickBot="1">
      <c r="B2" s="154" t="s">
        <v>105</v>
      </c>
      <c r="C2" s="155"/>
      <c r="D2" s="155"/>
      <c r="E2" s="155"/>
      <c r="F2" s="155"/>
      <c r="G2" s="155"/>
      <c r="H2" s="155"/>
      <c r="I2" s="156"/>
      <c r="J2" s="156"/>
      <c r="K2" s="156"/>
      <c r="L2" s="156"/>
      <c r="M2" s="156"/>
      <c r="N2" s="156"/>
      <c r="O2" s="156"/>
      <c r="P2" s="156"/>
    </row>
    <row r="3" spans="2:22" ht="17.399999999999999">
      <c r="C3" s="157"/>
      <c r="D3" s="157"/>
      <c r="E3" s="157"/>
      <c r="F3" s="157"/>
      <c r="G3" s="157"/>
      <c r="H3" s="157"/>
      <c r="I3" s="157"/>
      <c r="J3" s="157"/>
      <c r="K3" s="157"/>
      <c r="L3" s="157"/>
      <c r="M3" s="157"/>
      <c r="N3" s="157"/>
      <c r="O3" s="157"/>
      <c r="P3" s="157"/>
    </row>
    <row r="5" spans="2:22">
      <c r="D5" s="99">
        <v>2025</v>
      </c>
      <c r="E5" s="190">
        <v>2024</v>
      </c>
      <c r="F5" s="99">
        <v>2023</v>
      </c>
      <c r="G5" s="31">
        <v>2022</v>
      </c>
      <c r="H5" s="31">
        <v>2021</v>
      </c>
      <c r="I5" s="31">
        <v>2020</v>
      </c>
      <c r="J5" s="31">
        <v>2019</v>
      </c>
      <c r="K5" s="31">
        <v>2018</v>
      </c>
      <c r="L5" s="31">
        <v>2017</v>
      </c>
      <c r="M5" s="31">
        <v>2016</v>
      </c>
      <c r="N5" s="31">
        <v>2013</v>
      </c>
      <c r="O5" s="31" t="s">
        <v>103</v>
      </c>
      <c r="P5" s="31" t="s">
        <v>104</v>
      </c>
    </row>
    <row r="6" spans="2:22">
      <c r="C6" s="37" t="s">
        <v>1</v>
      </c>
      <c r="D6" s="208" t="s">
        <v>186</v>
      </c>
      <c r="E6" s="208"/>
      <c r="F6" s="208"/>
      <c r="G6" s="208"/>
      <c r="H6" s="208"/>
      <c r="I6" s="208"/>
      <c r="J6" s="208"/>
      <c r="K6" s="208"/>
      <c r="L6" s="208"/>
      <c r="M6" s="208"/>
    </row>
    <row r="7" spans="2:22">
      <c r="C7" s="9" t="s">
        <v>336</v>
      </c>
      <c r="D7" s="158">
        <v>2276891</v>
      </c>
      <c r="E7" s="158">
        <v>2106071</v>
      </c>
      <c r="F7" s="158">
        <v>2044824</v>
      </c>
      <c r="G7" s="159">
        <v>2282671</v>
      </c>
      <c r="H7" s="159">
        <v>2217956</v>
      </c>
      <c r="I7" s="159">
        <v>2086530</v>
      </c>
      <c r="J7" s="159">
        <v>2049222</v>
      </c>
      <c r="K7" s="159">
        <v>1838554</v>
      </c>
      <c r="L7" s="159">
        <v>1808067</v>
      </c>
      <c r="M7" s="159">
        <v>1843323</v>
      </c>
      <c r="N7" s="159">
        <v>1692278</v>
      </c>
      <c r="O7" s="159">
        <v>3017004</v>
      </c>
      <c r="P7" s="159">
        <v>2387216</v>
      </c>
    </row>
    <row r="8" spans="2:22">
      <c r="C8" s="9" t="s">
        <v>99</v>
      </c>
      <c r="F8" s="158"/>
      <c r="G8" s="159"/>
      <c r="H8" s="159"/>
      <c r="I8" s="159"/>
      <c r="J8" s="159"/>
      <c r="K8" s="159"/>
      <c r="L8" s="159"/>
      <c r="M8" s="159"/>
      <c r="N8" s="11"/>
      <c r="O8" s="11"/>
      <c r="P8" s="11"/>
      <c r="Q8" s="13"/>
    </row>
    <row r="9" spans="2:22">
      <c r="C9" s="9" t="s">
        <v>337</v>
      </c>
      <c r="D9" s="160">
        <v>2276891</v>
      </c>
      <c r="E9" s="160">
        <v>2106071</v>
      </c>
      <c r="F9" s="160">
        <v>2044824</v>
      </c>
      <c r="G9" s="160">
        <v>2282671</v>
      </c>
      <c r="H9" s="160">
        <v>2217956</v>
      </c>
      <c r="I9" s="160">
        <v>2086530</v>
      </c>
      <c r="J9" s="160">
        <v>2049222</v>
      </c>
      <c r="K9" s="160">
        <v>1838554</v>
      </c>
      <c r="L9" s="160">
        <v>1808067</v>
      </c>
      <c r="M9" s="160">
        <v>1843323</v>
      </c>
      <c r="N9" s="160">
        <v>1692278</v>
      </c>
      <c r="O9" s="160">
        <v>3017004</v>
      </c>
      <c r="P9" s="160">
        <v>2387216</v>
      </c>
    </row>
    <row r="10" spans="2:22" ht="15.6">
      <c r="C10" s="9" t="s">
        <v>98</v>
      </c>
      <c r="D10" s="50" t="s">
        <v>187</v>
      </c>
      <c r="E10" s="50" t="s">
        <v>187</v>
      </c>
      <c r="F10" s="50" t="s">
        <v>187</v>
      </c>
      <c r="G10" s="50" t="s">
        <v>187</v>
      </c>
      <c r="H10" s="50" t="s">
        <v>187</v>
      </c>
      <c r="I10" s="50" t="s">
        <v>187</v>
      </c>
      <c r="J10" s="50" t="s">
        <v>187</v>
      </c>
      <c r="K10" s="50" t="s">
        <v>187</v>
      </c>
      <c r="L10" s="50" t="s">
        <v>187</v>
      </c>
      <c r="M10" s="50" t="s">
        <v>187</v>
      </c>
      <c r="N10" s="50" t="s">
        <v>187</v>
      </c>
      <c r="O10" s="50" t="s">
        <v>187</v>
      </c>
      <c r="P10" s="50" t="s">
        <v>187</v>
      </c>
    </row>
    <row r="11" spans="2:22">
      <c r="C11" s="9" t="s">
        <v>100</v>
      </c>
      <c r="D11" s="161">
        <v>9041097</v>
      </c>
      <c r="E11" s="161">
        <v>8698856</v>
      </c>
      <c r="F11" s="161">
        <v>8454187</v>
      </c>
      <c r="G11" s="159">
        <v>8412517</v>
      </c>
      <c r="H11" s="159">
        <v>8436814</v>
      </c>
      <c r="I11" s="159">
        <v>8203879</v>
      </c>
      <c r="J11" s="159">
        <v>7833362</v>
      </c>
      <c r="K11" s="159">
        <v>6729880</v>
      </c>
      <c r="L11" s="159">
        <v>6556720</v>
      </c>
      <c r="M11" s="159">
        <v>6462231</v>
      </c>
      <c r="N11" s="159">
        <v>6322125</v>
      </c>
      <c r="O11" s="159">
        <v>11812858</v>
      </c>
      <c r="P11" s="159">
        <v>11465975</v>
      </c>
    </row>
    <row r="12" spans="2:22">
      <c r="C12" s="9" t="s">
        <v>101</v>
      </c>
      <c r="F12" s="158"/>
      <c r="G12" s="159"/>
      <c r="H12" s="159"/>
      <c r="I12" s="159"/>
      <c r="J12" s="159"/>
      <c r="K12" s="159"/>
      <c r="L12" s="159"/>
      <c r="M12" s="159"/>
      <c r="N12" s="11"/>
      <c r="O12" s="11"/>
      <c r="P12" s="11"/>
    </row>
    <row r="13" spans="2:22">
      <c r="C13" s="9" t="s">
        <v>102</v>
      </c>
      <c r="D13" s="162">
        <v>251.84</v>
      </c>
      <c r="E13" s="162">
        <v>0.24210896237390295</v>
      </c>
      <c r="F13" s="162">
        <v>0.24187115804275444</v>
      </c>
      <c r="G13" s="49">
        <v>0.27134221541543391</v>
      </c>
      <c r="H13" s="49">
        <v>0.26289023320888666</v>
      </c>
      <c r="I13" s="49">
        <v>0.25433456539278554</v>
      </c>
      <c r="J13" s="49">
        <v>0.2616</v>
      </c>
      <c r="K13" s="49">
        <v>0.27318999999999999</v>
      </c>
      <c r="L13" s="49">
        <v>0.27576000000000001</v>
      </c>
      <c r="M13" s="49">
        <v>0.28523999999999999</v>
      </c>
      <c r="N13" s="49">
        <v>0.26767999999999997</v>
      </c>
      <c r="O13" s="49">
        <v>0.25540000000000002</v>
      </c>
      <c r="P13" s="49">
        <v>0.2082</v>
      </c>
    </row>
    <row r="14" spans="2:22">
      <c r="F14" s="158"/>
      <c r="G14" s="159"/>
      <c r="H14" s="159"/>
      <c r="I14" s="49"/>
      <c r="J14" s="49"/>
      <c r="K14" s="49"/>
      <c r="L14" s="49"/>
      <c r="M14" s="49"/>
      <c r="N14" s="11"/>
      <c r="O14" s="11"/>
      <c r="P14" s="11"/>
      <c r="T14" s="163"/>
      <c r="U14" s="163"/>
      <c r="V14" s="163"/>
    </row>
    <row r="15" spans="2:22">
      <c r="C15" s="37" t="s">
        <v>2</v>
      </c>
      <c r="D15" s="37"/>
      <c r="E15" s="37"/>
      <c r="F15" s="185"/>
      <c r="G15" s="159"/>
      <c r="H15" s="159"/>
      <c r="I15" s="159"/>
      <c r="J15" s="159"/>
      <c r="K15" s="159"/>
      <c r="L15" s="159"/>
      <c r="M15" s="159"/>
      <c r="N15" s="11"/>
      <c r="O15" s="11"/>
      <c r="P15" s="11"/>
      <c r="T15" s="163"/>
      <c r="U15" s="163"/>
      <c r="V15" s="163"/>
    </row>
    <row r="16" spans="2:22">
      <c r="C16" s="9" t="s">
        <v>336</v>
      </c>
      <c r="D16" s="158">
        <v>3361436</v>
      </c>
      <c r="E16" s="158">
        <v>3055956.6889999998</v>
      </c>
      <c r="F16" s="158">
        <v>2982558.73</v>
      </c>
      <c r="G16" s="159">
        <v>3200857.94</v>
      </c>
      <c r="H16" s="159">
        <v>3035549.5419999999</v>
      </c>
      <c r="I16" s="159">
        <v>3487379.2570000002</v>
      </c>
      <c r="J16" s="159">
        <v>3593742</v>
      </c>
      <c r="K16" s="159">
        <v>3779638</v>
      </c>
      <c r="L16" s="159">
        <v>3795657</v>
      </c>
      <c r="M16" s="159">
        <v>3594301</v>
      </c>
      <c r="N16" s="159">
        <v>2777966</v>
      </c>
      <c r="O16" s="159">
        <v>2673078</v>
      </c>
      <c r="P16" s="159">
        <v>2468973</v>
      </c>
    </row>
    <row r="17" spans="3:22" ht="15" customHeight="1">
      <c r="C17" s="9" t="s">
        <v>99</v>
      </c>
      <c r="F17" s="158"/>
      <c r="G17" s="159"/>
      <c r="H17" s="159"/>
      <c r="I17" s="159"/>
      <c r="J17" s="159"/>
      <c r="K17" s="159"/>
      <c r="L17" s="159"/>
      <c r="M17" s="159"/>
      <c r="N17" s="11"/>
      <c r="O17" s="11"/>
      <c r="P17" s="11"/>
    </row>
    <row r="18" spans="3:22">
      <c r="C18" s="9" t="s">
        <v>337</v>
      </c>
      <c r="D18" s="164">
        <v>3361436</v>
      </c>
      <c r="E18" s="164">
        <v>3055956.6889999998</v>
      </c>
      <c r="F18" s="164">
        <v>2982558.73</v>
      </c>
      <c r="G18" s="160">
        <v>3200857.94</v>
      </c>
      <c r="H18" s="160">
        <v>3035549.5419999999</v>
      </c>
      <c r="I18" s="160">
        <v>3487379.2570000002</v>
      </c>
      <c r="J18" s="160" t="s">
        <v>318</v>
      </c>
      <c r="K18" s="160">
        <v>3779638</v>
      </c>
      <c r="L18" s="160">
        <v>3795657</v>
      </c>
      <c r="M18" s="160">
        <v>3594301</v>
      </c>
      <c r="N18" s="160">
        <v>2777966</v>
      </c>
      <c r="O18" s="160">
        <v>2673078</v>
      </c>
      <c r="P18" s="160">
        <v>2468973</v>
      </c>
    </row>
    <row r="19" spans="3:22" ht="15.6">
      <c r="C19" s="9" t="s">
        <v>98</v>
      </c>
      <c r="D19" s="50" t="s">
        <v>187</v>
      </c>
      <c r="E19" s="50" t="s">
        <v>187</v>
      </c>
      <c r="F19" s="50" t="s">
        <v>187</v>
      </c>
      <c r="G19" s="50" t="s">
        <v>187</v>
      </c>
      <c r="H19" s="50" t="s">
        <v>187</v>
      </c>
      <c r="I19" s="50" t="s">
        <v>187</v>
      </c>
      <c r="J19" s="50" t="s">
        <v>187</v>
      </c>
      <c r="K19" s="50" t="s">
        <v>187</v>
      </c>
      <c r="L19" s="50" t="s">
        <v>187</v>
      </c>
      <c r="M19" s="50" t="s">
        <v>187</v>
      </c>
      <c r="N19" s="50" t="s">
        <v>187</v>
      </c>
      <c r="O19" s="50" t="s">
        <v>187</v>
      </c>
      <c r="P19" s="50" t="s">
        <v>187</v>
      </c>
    </row>
    <row r="20" spans="3:22">
      <c r="C20" s="9" t="s">
        <v>100</v>
      </c>
      <c r="D20" s="158">
        <v>12594792</v>
      </c>
      <c r="E20" s="158">
        <v>11807476</v>
      </c>
      <c r="F20" s="158">
        <v>11444231</v>
      </c>
      <c r="G20" s="159">
        <v>11118967</v>
      </c>
      <c r="H20" s="159">
        <v>10863830</v>
      </c>
      <c r="I20" s="159">
        <v>10572449</v>
      </c>
      <c r="J20" s="159">
        <v>10107561</v>
      </c>
      <c r="K20" s="159">
        <v>8961509</v>
      </c>
      <c r="L20" s="159">
        <v>8612809</v>
      </c>
      <c r="M20" s="159">
        <v>8039326</v>
      </c>
      <c r="N20" s="159">
        <v>7683465</v>
      </c>
      <c r="O20" s="159">
        <v>7920935</v>
      </c>
      <c r="P20" s="159">
        <v>7935248</v>
      </c>
    </row>
    <row r="21" spans="3:22" ht="15" customHeight="1">
      <c r="C21" s="9" t="s">
        <v>101</v>
      </c>
      <c r="F21" s="158"/>
      <c r="G21" s="159"/>
      <c r="H21" s="159"/>
      <c r="I21" s="159"/>
      <c r="J21" s="159"/>
      <c r="K21" s="159"/>
      <c r="L21" s="159"/>
      <c r="M21" s="158"/>
      <c r="N21" s="11"/>
      <c r="O21" s="11"/>
      <c r="P21" s="11"/>
      <c r="T21" s="165"/>
      <c r="V21" s="165"/>
    </row>
    <row r="22" spans="3:22">
      <c r="C22" s="9" t="s">
        <v>102</v>
      </c>
      <c r="D22" s="162">
        <v>0.26689000000000002</v>
      </c>
      <c r="E22" s="162">
        <v>0.25881540551088139</v>
      </c>
      <c r="F22" s="162">
        <v>0.26061678849369607</v>
      </c>
      <c r="G22" s="49">
        <v>0.28787367927254393</v>
      </c>
      <c r="H22" s="49">
        <v>0.27941798997222894</v>
      </c>
      <c r="I22" s="49">
        <v>0.32985538705365242</v>
      </c>
      <c r="J22" s="49">
        <v>0.35554999999999998</v>
      </c>
      <c r="K22" s="49">
        <v>0.42176000000000002</v>
      </c>
      <c r="L22" s="49">
        <v>0.44069999999999998</v>
      </c>
      <c r="M22" s="49">
        <v>0.44708999999999999</v>
      </c>
      <c r="N22" s="49">
        <v>0.36154999999999998</v>
      </c>
      <c r="O22" s="49">
        <v>0.33746999999999999</v>
      </c>
      <c r="P22" s="49">
        <v>0.31114000000000003</v>
      </c>
      <c r="T22" s="166"/>
      <c r="U22" s="167"/>
      <c r="V22" s="165"/>
    </row>
    <row r="23" spans="3:22">
      <c r="F23" s="158"/>
      <c r="G23" s="159"/>
      <c r="H23" s="159"/>
      <c r="I23" s="159"/>
      <c r="J23" s="159"/>
      <c r="K23" s="159"/>
      <c r="L23" s="159"/>
      <c r="M23" s="159"/>
      <c r="N23" s="11"/>
      <c r="O23" s="11"/>
      <c r="P23" s="11"/>
      <c r="U23" s="167"/>
      <c r="V23" s="165"/>
    </row>
    <row r="24" spans="3:22">
      <c r="C24" s="37" t="s">
        <v>3</v>
      </c>
      <c r="D24" s="37"/>
      <c r="E24" s="37"/>
      <c r="F24" s="185"/>
      <c r="G24" s="159"/>
      <c r="H24" s="159"/>
      <c r="I24" s="159"/>
      <c r="J24" s="159"/>
      <c r="K24" s="159"/>
      <c r="L24" s="159"/>
      <c r="M24" s="159"/>
      <c r="N24" s="11"/>
      <c r="O24" s="11"/>
      <c r="P24" s="11"/>
      <c r="T24" s="49"/>
    </row>
    <row r="25" spans="3:22">
      <c r="C25" s="9" t="s">
        <v>336</v>
      </c>
      <c r="D25" s="158">
        <v>256621</v>
      </c>
      <c r="E25" s="158">
        <v>247633</v>
      </c>
      <c r="F25" s="158">
        <v>233452</v>
      </c>
      <c r="G25" s="159">
        <v>262279</v>
      </c>
      <c r="H25" s="159">
        <v>182855</v>
      </c>
      <c r="I25" s="159">
        <v>257367</v>
      </c>
      <c r="J25" s="159">
        <v>269594</v>
      </c>
      <c r="K25" s="159">
        <v>318540</v>
      </c>
      <c r="L25" s="159">
        <v>288116</v>
      </c>
      <c r="M25" s="159">
        <v>265497</v>
      </c>
      <c r="N25" s="159">
        <v>196231</v>
      </c>
      <c r="O25" s="159">
        <v>213651</v>
      </c>
      <c r="P25" s="159">
        <v>180191</v>
      </c>
      <c r="T25" s="165"/>
    </row>
    <row r="26" spans="3:22">
      <c r="C26" s="9" t="s">
        <v>99</v>
      </c>
      <c r="F26" s="158"/>
      <c r="G26" s="159"/>
      <c r="H26" s="159"/>
      <c r="I26" s="159"/>
      <c r="J26" s="159"/>
      <c r="K26" s="159"/>
      <c r="L26" s="159"/>
      <c r="M26" s="159"/>
      <c r="N26" s="11"/>
      <c r="O26" s="11"/>
      <c r="P26" s="11"/>
      <c r="T26" s="166"/>
    </row>
    <row r="27" spans="3:22">
      <c r="C27" s="9" t="s">
        <v>337</v>
      </c>
      <c r="D27" s="164">
        <v>256621</v>
      </c>
      <c r="E27" s="164">
        <v>247633</v>
      </c>
      <c r="F27" s="164">
        <v>233452</v>
      </c>
      <c r="G27" s="160">
        <v>262279</v>
      </c>
      <c r="H27" s="160">
        <v>182855</v>
      </c>
      <c r="I27" s="160">
        <v>257367</v>
      </c>
      <c r="J27" s="160">
        <v>269594</v>
      </c>
      <c r="K27" s="160">
        <v>318540</v>
      </c>
      <c r="L27" s="160">
        <v>288116</v>
      </c>
      <c r="M27" s="160">
        <v>265497</v>
      </c>
      <c r="N27" s="160">
        <v>196231</v>
      </c>
      <c r="O27" s="160">
        <v>213651</v>
      </c>
      <c r="P27" s="160">
        <v>180191</v>
      </c>
    </row>
    <row r="28" spans="3:22" ht="15.6">
      <c r="C28" s="9" t="s">
        <v>98</v>
      </c>
      <c r="D28" s="50" t="s">
        <v>187</v>
      </c>
      <c r="E28" s="50" t="s">
        <v>187</v>
      </c>
      <c r="F28" s="50" t="s">
        <v>187</v>
      </c>
      <c r="G28" s="50" t="s">
        <v>187</v>
      </c>
      <c r="H28" s="50" t="s">
        <v>187</v>
      </c>
      <c r="I28" s="50" t="s">
        <v>187</v>
      </c>
      <c r="J28" s="50" t="s">
        <v>187</v>
      </c>
      <c r="K28" s="50" t="s">
        <v>187</v>
      </c>
      <c r="L28" s="50" t="s">
        <v>187</v>
      </c>
      <c r="M28" s="50" t="s">
        <v>187</v>
      </c>
      <c r="N28" s="50" t="s">
        <v>187</v>
      </c>
      <c r="O28" s="50" t="s">
        <v>187</v>
      </c>
      <c r="P28" s="50" t="s">
        <v>187</v>
      </c>
      <c r="T28" s="165"/>
    </row>
    <row r="29" spans="3:22">
      <c r="C29" s="9" t="s">
        <v>100</v>
      </c>
      <c r="D29" s="158">
        <v>1465955</v>
      </c>
      <c r="E29" s="158">
        <v>1467504</v>
      </c>
      <c r="F29" s="158">
        <v>1426694</v>
      </c>
      <c r="G29" s="159">
        <v>1483750</v>
      </c>
      <c r="H29" s="159">
        <v>1476030</v>
      </c>
      <c r="I29" s="159">
        <v>1352676</v>
      </c>
      <c r="J29" s="159">
        <v>1263450</v>
      </c>
      <c r="K29" s="159">
        <v>1101553</v>
      </c>
      <c r="L29" s="159">
        <v>1051567</v>
      </c>
      <c r="M29" s="159">
        <v>1007499</v>
      </c>
      <c r="N29" s="159">
        <v>885491</v>
      </c>
      <c r="O29" s="159">
        <v>879476</v>
      </c>
      <c r="P29" s="159">
        <v>880656</v>
      </c>
      <c r="T29" s="166"/>
      <c r="V29" s="167"/>
    </row>
    <row r="30" spans="3:22">
      <c r="C30" s="9" t="s">
        <v>101</v>
      </c>
      <c r="F30" s="158"/>
      <c r="G30" s="159"/>
      <c r="H30" s="159"/>
      <c r="I30" s="159"/>
      <c r="J30" s="159"/>
      <c r="K30" s="159"/>
      <c r="L30" s="159"/>
      <c r="M30" s="159"/>
      <c r="N30" s="11"/>
      <c r="O30" s="11"/>
      <c r="P30" s="11"/>
    </row>
    <row r="31" spans="3:22">
      <c r="C31" s="9" t="s">
        <v>102</v>
      </c>
      <c r="D31" s="162">
        <v>0.17505000000000001</v>
      </c>
      <c r="E31" s="162">
        <v>0.1687443441380739</v>
      </c>
      <c r="F31" s="162">
        <v>0.16363144444428868</v>
      </c>
      <c r="G31" s="49">
        <v>0.176767649536647</v>
      </c>
      <c r="H31" s="49">
        <v>0.12388298340819631</v>
      </c>
      <c r="I31" s="49">
        <v>0.19026507456331007</v>
      </c>
      <c r="J31" s="49">
        <v>0.21337999999999999</v>
      </c>
      <c r="K31" s="49">
        <v>0.28916999999999998</v>
      </c>
      <c r="L31" s="49">
        <v>0.27399000000000001</v>
      </c>
      <c r="M31" s="49">
        <v>0.26351999999999998</v>
      </c>
      <c r="N31" s="49">
        <v>0.22161</v>
      </c>
      <c r="O31" s="49">
        <v>0.24293000000000001</v>
      </c>
      <c r="P31" s="49">
        <v>0.20460999999999999</v>
      </c>
    </row>
    <row r="32" spans="3:22">
      <c r="F32" s="158"/>
      <c r="G32" s="159"/>
      <c r="H32" s="159"/>
      <c r="I32" s="159"/>
      <c r="J32" s="159"/>
      <c r="K32" s="159"/>
      <c r="L32" s="159"/>
      <c r="M32" s="159"/>
      <c r="N32" s="11"/>
      <c r="O32" s="11"/>
      <c r="P32" s="11"/>
    </row>
    <row r="33" spans="3:16">
      <c r="C33" s="37" t="s">
        <v>70</v>
      </c>
      <c r="D33" s="37"/>
      <c r="E33" s="37"/>
      <c r="F33" s="185"/>
      <c r="G33" s="159"/>
      <c r="H33" s="159"/>
      <c r="I33" s="159"/>
      <c r="J33" s="159"/>
      <c r="K33" s="159"/>
      <c r="L33" s="159"/>
      <c r="M33" s="159"/>
      <c r="N33" s="11"/>
      <c r="O33" s="11"/>
      <c r="P33" s="11"/>
    </row>
    <row r="34" spans="3:16">
      <c r="C34" s="9" t="s">
        <v>336</v>
      </c>
      <c r="D34" s="158">
        <v>2475228</v>
      </c>
      <c r="E34" s="158">
        <v>2359792</v>
      </c>
      <c r="F34" s="158">
        <v>2333707</v>
      </c>
      <c r="G34" s="159">
        <v>2490134</v>
      </c>
      <c r="H34" s="159">
        <v>2437728</v>
      </c>
      <c r="I34" s="159">
        <v>2458907</v>
      </c>
      <c r="J34" s="159">
        <v>2558256</v>
      </c>
      <c r="K34" s="159">
        <v>2415153</v>
      </c>
      <c r="L34" s="159">
        <v>2293840</v>
      </c>
      <c r="M34" s="159">
        <v>2393940</v>
      </c>
      <c r="N34" s="159">
        <v>2424690</v>
      </c>
      <c r="O34" s="159">
        <v>2385731</v>
      </c>
      <c r="P34" s="159">
        <v>2083633</v>
      </c>
    </row>
    <row r="35" spans="3:16">
      <c r="C35" s="9" t="s">
        <v>99</v>
      </c>
      <c r="F35" s="158"/>
      <c r="G35" s="159"/>
      <c r="H35" s="159"/>
      <c r="I35" s="159"/>
      <c r="J35" s="159"/>
      <c r="K35" s="159"/>
      <c r="L35" s="159"/>
      <c r="M35" s="159"/>
      <c r="N35" s="11"/>
      <c r="O35" s="11"/>
      <c r="P35" s="11"/>
    </row>
    <row r="36" spans="3:16">
      <c r="C36" s="9" t="s">
        <v>337</v>
      </c>
      <c r="D36" s="164">
        <v>2475228</v>
      </c>
      <c r="E36" s="164">
        <v>2359792</v>
      </c>
      <c r="F36" s="164">
        <v>2333707</v>
      </c>
      <c r="G36" s="160">
        <v>2490134</v>
      </c>
      <c r="H36" s="160">
        <v>2437728</v>
      </c>
      <c r="I36" s="160">
        <v>2458907</v>
      </c>
      <c r="J36" s="160">
        <v>2558256</v>
      </c>
      <c r="K36" s="160">
        <v>2415153</v>
      </c>
      <c r="L36" s="160">
        <v>2293840</v>
      </c>
      <c r="M36" s="160">
        <v>2393940</v>
      </c>
      <c r="N36" s="160">
        <v>2424690</v>
      </c>
      <c r="O36" s="160">
        <v>2385731</v>
      </c>
      <c r="P36" s="160">
        <v>2083633</v>
      </c>
    </row>
    <row r="37" spans="3:16" ht="15.6">
      <c r="C37" s="9" t="s">
        <v>98</v>
      </c>
      <c r="D37" s="50" t="s">
        <v>187</v>
      </c>
      <c r="E37" s="50" t="s">
        <v>187</v>
      </c>
      <c r="F37" s="50" t="s">
        <v>187</v>
      </c>
      <c r="G37" s="50" t="s">
        <v>187</v>
      </c>
      <c r="H37" s="50" t="s">
        <v>187</v>
      </c>
      <c r="I37" s="50" t="s">
        <v>187</v>
      </c>
      <c r="J37" s="50" t="s">
        <v>187</v>
      </c>
      <c r="K37" s="50" t="s">
        <v>187</v>
      </c>
      <c r="L37" s="50" t="s">
        <v>187</v>
      </c>
      <c r="M37" s="50" t="s">
        <v>187</v>
      </c>
      <c r="N37" s="50" t="s">
        <v>187</v>
      </c>
      <c r="O37" s="50" t="s">
        <v>187</v>
      </c>
      <c r="P37" s="50" t="s">
        <v>187</v>
      </c>
    </row>
    <row r="38" spans="3:16">
      <c r="C38" s="9" t="s">
        <v>100</v>
      </c>
      <c r="D38" s="158">
        <v>4556714</v>
      </c>
      <c r="E38" s="158">
        <v>4345602.88</v>
      </c>
      <c r="F38" s="158">
        <v>4316368.2719999999</v>
      </c>
      <c r="G38" s="159">
        <v>4262625.5209999997</v>
      </c>
      <c r="H38" s="159">
        <v>4299649</v>
      </c>
      <c r="I38" s="159">
        <v>4244806</v>
      </c>
      <c r="J38" s="159">
        <v>4047772</v>
      </c>
      <c r="K38" s="159">
        <v>3673054</v>
      </c>
      <c r="L38" s="159">
        <v>3509985</v>
      </c>
      <c r="M38" s="159">
        <v>3540326</v>
      </c>
      <c r="N38" s="159">
        <v>3459872</v>
      </c>
      <c r="O38" s="159">
        <v>3448784</v>
      </c>
      <c r="P38" s="159">
        <v>3252729</v>
      </c>
    </row>
    <row r="39" spans="3:16">
      <c r="C39" s="9" t="s">
        <v>101</v>
      </c>
      <c r="F39" s="158"/>
      <c r="G39" s="159"/>
      <c r="H39" s="159"/>
      <c r="I39" s="159"/>
      <c r="J39" s="159"/>
      <c r="K39" s="159"/>
      <c r="L39" s="159"/>
      <c r="M39" s="159"/>
      <c r="N39" s="11"/>
      <c r="O39" s="11"/>
      <c r="P39" s="11"/>
    </row>
    <row r="40" spans="3:16">
      <c r="C40" s="9" t="s">
        <v>102</v>
      </c>
      <c r="D40" s="162">
        <v>0.54320000000000002</v>
      </c>
      <c r="E40" s="162">
        <v>0.54302983157080387</v>
      </c>
      <c r="F40" s="162">
        <v>0.54066447831585762</v>
      </c>
      <c r="G40" s="49">
        <v>0.58417845708759841</v>
      </c>
      <c r="H40" s="49">
        <v>0.566959768111304</v>
      </c>
      <c r="I40" s="49">
        <v>0.57926999999999995</v>
      </c>
      <c r="J40" s="49">
        <v>0.63202000000000003</v>
      </c>
      <c r="K40" s="49">
        <v>0.65752999999999995</v>
      </c>
      <c r="L40" s="49">
        <v>0.65351999999999999</v>
      </c>
      <c r="M40" s="49">
        <v>0.67618999999999996</v>
      </c>
      <c r="N40" s="49">
        <v>0.70079999999999998</v>
      </c>
      <c r="O40" s="49">
        <v>0.69176000000000004</v>
      </c>
      <c r="P40" s="49">
        <v>0.64058000000000004</v>
      </c>
    </row>
    <row r="41" spans="3:16">
      <c r="F41" s="158"/>
      <c r="G41" s="159"/>
      <c r="H41" s="159"/>
      <c r="I41" s="159"/>
      <c r="J41" s="159"/>
      <c r="K41" s="159"/>
      <c r="L41" s="159"/>
      <c r="M41" s="159"/>
      <c r="N41" s="11"/>
      <c r="O41" s="11"/>
      <c r="P41" s="11"/>
    </row>
    <row r="42" spans="3:16">
      <c r="C42" s="37" t="s">
        <v>5</v>
      </c>
      <c r="D42" s="37"/>
      <c r="E42" s="37"/>
      <c r="F42" s="185"/>
      <c r="G42" s="159"/>
      <c r="H42" s="159"/>
      <c r="I42" s="159"/>
      <c r="J42" s="159"/>
      <c r="K42" s="159"/>
      <c r="L42" s="159"/>
      <c r="M42" s="159"/>
      <c r="N42" s="11"/>
      <c r="O42" s="11"/>
      <c r="P42" s="11"/>
    </row>
    <row r="43" spans="3:16">
      <c r="C43" s="9" t="s">
        <v>336</v>
      </c>
      <c r="D43" s="158">
        <v>1574396</v>
      </c>
      <c r="E43" s="158">
        <v>1479614.7949999999</v>
      </c>
      <c r="F43" s="158">
        <v>1423600.676</v>
      </c>
      <c r="G43" s="159">
        <v>1446992</v>
      </c>
      <c r="H43" s="159">
        <v>1436977</v>
      </c>
      <c r="I43" s="159">
        <v>1419269.763</v>
      </c>
      <c r="J43" s="159">
        <v>1398565</v>
      </c>
      <c r="K43" s="159">
        <v>1200417</v>
      </c>
      <c r="L43" s="159">
        <v>1061170</v>
      </c>
      <c r="M43" s="159">
        <v>1054478</v>
      </c>
      <c r="N43" s="159">
        <v>962173</v>
      </c>
      <c r="O43" s="159">
        <v>976895</v>
      </c>
      <c r="P43" s="159">
        <v>890706</v>
      </c>
    </row>
    <row r="44" spans="3:16">
      <c r="C44" s="9" t="s">
        <v>99</v>
      </c>
      <c r="F44" s="158"/>
      <c r="G44" s="159"/>
      <c r="H44" s="159"/>
      <c r="I44" s="159"/>
      <c r="J44" s="159"/>
      <c r="K44" s="159"/>
      <c r="L44" s="159"/>
      <c r="M44" s="159"/>
      <c r="N44" s="11"/>
      <c r="O44" s="11"/>
      <c r="P44" s="11"/>
    </row>
    <row r="45" spans="3:16">
      <c r="C45" s="9" t="s">
        <v>337</v>
      </c>
      <c r="D45" s="164">
        <v>1574396</v>
      </c>
      <c r="E45" s="164">
        <v>1479614.7949999999</v>
      </c>
      <c r="F45" s="164">
        <v>1423600.676</v>
      </c>
      <c r="G45" s="160">
        <v>1446992</v>
      </c>
      <c r="H45" s="160">
        <v>1436977</v>
      </c>
      <c r="I45" s="160">
        <v>1419269.763</v>
      </c>
      <c r="J45" s="160">
        <v>1398565</v>
      </c>
      <c r="K45" s="160">
        <v>1200417</v>
      </c>
      <c r="L45" s="160">
        <v>1061170</v>
      </c>
      <c r="M45" s="160">
        <v>1054478</v>
      </c>
      <c r="N45" s="160">
        <v>962173</v>
      </c>
      <c r="O45" s="160">
        <v>976895</v>
      </c>
      <c r="P45" s="160">
        <v>890706</v>
      </c>
    </row>
    <row r="46" spans="3:16" ht="15.6">
      <c r="C46" s="9" t="s">
        <v>98</v>
      </c>
      <c r="D46" s="50" t="s">
        <v>187</v>
      </c>
      <c r="E46" s="50" t="s">
        <v>187</v>
      </c>
      <c r="F46" s="50" t="s">
        <v>187</v>
      </c>
      <c r="G46" s="50" t="s">
        <v>187</v>
      </c>
      <c r="H46" s="50" t="s">
        <v>187</v>
      </c>
      <c r="I46" s="50" t="s">
        <v>187</v>
      </c>
      <c r="J46" s="50" t="s">
        <v>187</v>
      </c>
      <c r="K46" s="50" t="s">
        <v>187</v>
      </c>
      <c r="L46" s="50" t="s">
        <v>187</v>
      </c>
      <c r="M46" s="50" t="s">
        <v>187</v>
      </c>
      <c r="N46" s="50" t="s">
        <v>187</v>
      </c>
      <c r="O46" s="50" t="s">
        <v>187</v>
      </c>
      <c r="P46" s="50" t="s">
        <v>187</v>
      </c>
    </row>
    <row r="47" spans="3:16">
      <c r="C47" s="9" t="s">
        <v>100</v>
      </c>
      <c r="D47" s="158">
        <v>1531397</v>
      </c>
      <c r="E47" s="158">
        <v>1494537</v>
      </c>
      <c r="F47" s="158">
        <v>1438282</v>
      </c>
      <c r="G47" s="159">
        <v>1401378</v>
      </c>
      <c r="H47" s="159">
        <v>1348006</v>
      </c>
      <c r="I47" s="159">
        <v>1336843.0020000001</v>
      </c>
      <c r="J47" s="159">
        <v>1302872</v>
      </c>
      <c r="K47" s="159">
        <v>1164528</v>
      </c>
      <c r="L47" s="159">
        <v>1145919</v>
      </c>
      <c r="M47" s="159">
        <v>1129470</v>
      </c>
      <c r="N47" s="159">
        <v>1129926</v>
      </c>
      <c r="O47" s="159">
        <v>1149423</v>
      </c>
      <c r="P47" s="159">
        <v>1057243</v>
      </c>
    </row>
    <row r="48" spans="3:16">
      <c r="C48" s="9" t="s">
        <v>101</v>
      </c>
      <c r="F48" s="158"/>
      <c r="G48" s="159"/>
      <c r="H48" s="159"/>
      <c r="I48" s="159"/>
      <c r="J48" s="159"/>
      <c r="K48" s="159"/>
      <c r="L48" s="159"/>
      <c r="M48" s="159"/>
      <c r="N48" s="11"/>
      <c r="O48" s="11"/>
      <c r="P48" s="11"/>
    </row>
    <row r="49" spans="2:16">
      <c r="C49" s="9" t="s">
        <v>102</v>
      </c>
      <c r="D49" s="162">
        <v>1.0280800000000001</v>
      </c>
      <c r="E49" s="162">
        <v>0.99001549978354497</v>
      </c>
      <c r="F49" s="162">
        <v>0.9897924579463554</v>
      </c>
      <c r="G49" s="49">
        <v>1.0325493906711822</v>
      </c>
      <c r="H49" s="59">
        <v>1.0660019317421436</v>
      </c>
      <c r="I49" s="49">
        <v>1.06166</v>
      </c>
      <c r="J49" s="49">
        <v>1.07345</v>
      </c>
      <c r="K49" s="49">
        <v>1.0308200000000001</v>
      </c>
      <c r="L49" s="49">
        <v>0.92603999999999997</v>
      </c>
      <c r="M49" s="49">
        <v>0.93359999999999999</v>
      </c>
      <c r="N49" s="49">
        <v>0.85153999999999996</v>
      </c>
      <c r="O49" s="49">
        <v>0.84989999999999999</v>
      </c>
      <c r="P49" s="49">
        <v>0.84248000000000001</v>
      </c>
    </row>
    <row r="50" spans="2:16">
      <c r="F50" s="158"/>
      <c r="G50" s="158"/>
      <c r="H50" s="158"/>
      <c r="I50" s="158"/>
      <c r="J50" s="158"/>
      <c r="K50" s="158"/>
      <c r="L50" s="158"/>
      <c r="M50" s="158"/>
    </row>
    <row r="51" spans="2:16" hidden="1">
      <c r="B51" s="11" t="s">
        <v>106</v>
      </c>
      <c r="C51" s="230" t="s">
        <v>177</v>
      </c>
      <c r="D51" s="230"/>
      <c r="E51" s="230"/>
      <c r="F51" s="230"/>
      <c r="G51" s="230"/>
      <c r="H51" s="230"/>
      <c r="I51" s="230"/>
      <c r="J51" s="230"/>
      <c r="K51" s="230"/>
      <c r="L51" s="230"/>
      <c r="M51" s="230"/>
      <c r="N51" s="230"/>
      <c r="O51" s="230"/>
      <c r="P51" s="230"/>
    </row>
    <row r="52" spans="2:16" ht="24" hidden="1" customHeight="1">
      <c r="C52" s="230"/>
      <c r="D52" s="230"/>
      <c r="E52" s="230"/>
      <c r="F52" s="230"/>
      <c r="G52" s="230"/>
      <c r="H52" s="230"/>
      <c r="I52" s="230"/>
      <c r="J52" s="230"/>
      <c r="K52" s="230"/>
      <c r="L52" s="230"/>
      <c r="M52" s="230"/>
      <c r="N52" s="230"/>
      <c r="O52" s="230"/>
      <c r="P52" s="230"/>
    </row>
  </sheetData>
  <mergeCells count="2">
    <mergeCell ref="C51:P52"/>
    <mergeCell ref="D6:M6"/>
  </mergeCells>
  <phoneticPr fontId="3" type="noConversion"/>
  <pageMargins left="0.7" right="0.7" top="0.75" bottom="0.75" header="0.3" footer="0.3"/>
  <pageSetup scale="63" orientation="landscape" r:id="rId1"/>
  <headerFooter>
    <oddFooter>&amp;L&amp;Z
&amp;F&amp;CNYC Office of the Actuary&amp;R&amp;D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4CD3C-8E51-427A-B344-67F4AC868D82}">
  <sheetPr>
    <tabColor rgb="FF92D050"/>
    <pageSetUpPr fitToPage="1"/>
  </sheetPr>
  <dimension ref="C3:S73"/>
  <sheetViews>
    <sheetView tabSelected="1" zoomScale="85" zoomScaleNormal="85" zoomScaleSheetLayoutView="85" workbookViewId="0">
      <selection activeCell="D2" sqref="D2"/>
    </sheetView>
  </sheetViews>
  <sheetFormatPr defaultColWidth="9.109375" defaultRowHeight="13.8"/>
  <cols>
    <col min="1" max="2" width="3.6640625" style="9" customWidth="1"/>
    <col min="3" max="3" width="2.6640625" style="9" customWidth="1"/>
    <col min="4" max="4" width="33.109375" style="9" bestFit="1" customWidth="1"/>
    <col min="5" max="15" width="20.6640625" style="9" customWidth="1"/>
    <col min="16" max="19" width="20.6640625" style="9" hidden="1" customWidth="1"/>
    <col min="20" max="16384" width="9.109375" style="9"/>
  </cols>
  <sheetData>
    <row r="3" spans="3:19" ht="16.2" thickBot="1">
      <c r="C3" s="168" t="s">
        <v>176</v>
      </c>
      <c r="D3" s="168"/>
      <c r="E3" s="168"/>
      <c r="F3" s="168"/>
      <c r="G3" s="168"/>
      <c r="H3" s="168"/>
      <c r="I3" s="168"/>
      <c r="J3" s="168"/>
      <c r="K3" s="169"/>
      <c r="L3" s="169"/>
      <c r="M3" s="169"/>
      <c r="N3" s="169"/>
      <c r="O3" s="169"/>
      <c r="P3" s="169"/>
      <c r="Q3" s="169"/>
      <c r="R3" s="169"/>
      <c r="S3" s="169"/>
    </row>
    <row r="4" spans="3:19" ht="14.4" customHeight="1">
      <c r="C4" s="233" t="s">
        <v>338</v>
      </c>
      <c r="D4" s="233"/>
      <c r="E4" s="233"/>
      <c r="F4" s="233"/>
      <c r="G4" s="233"/>
      <c r="H4" s="233"/>
      <c r="I4" s="233"/>
      <c r="J4" s="233"/>
      <c r="K4" s="233"/>
      <c r="L4" s="233"/>
      <c r="M4" s="233"/>
      <c r="N4" s="233"/>
      <c r="O4" s="233"/>
      <c r="P4" s="233"/>
      <c r="Q4" s="233"/>
      <c r="R4" s="233"/>
      <c r="S4" s="233"/>
    </row>
    <row r="5" spans="3:19">
      <c r="C5" s="233"/>
      <c r="D5" s="233"/>
      <c r="E5" s="233"/>
      <c r="F5" s="233"/>
      <c r="G5" s="233"/>
      <c r="H5" s="233"/>
      <c r="I5" s="233"/>
      <c r="J5" s="233"/>
      <c r="K5" s="233"/>
      <c r="L5" s="233"/>
      <c r="M5" s="233"/>
      <c r="N5" s="233"/>
      <c r="O5" s="233"/>
      <c r="P5" s="233"/>
      <c r="Q5" s="233"/>
      <c r="R5" s="233"/>
      <c r="S5" s="233"/>
    </row>
    <row r="6" spans="3:19">
      <c r="C6" s="231"/>
      <c r="D6" s="231"/>
      <c r="E6" s="231"/>
      <c r="F6" s="231"/>
      <c r="G6" s="231"/>
      <c r="H6" s="231"/>
      <c r="I6" s="231"/>
      <c r="J6" s="231"/>
      <c r="K6" s="231"/>
      <c r="L6" s="231"/>
      <c r="M6" s="231"/>
      <c r="N6" s="231"/>
      <c r="O6" s="231"/>
      <c r="P6" s="231"/>
      <c r="Q6" s="231"/>
      <c r="R6" s="231"/>
      <c r="S6" s="231"/>
    </row>
    <row r="7" spans="3:19" ht="20.100000000000001" customHeight="1">
      <c r="C7" s="235" t="s">
        <v>120</v>
      </c>
      <c r="D7" s="235"/>
      <c r="E7" s="170">
        <v>2026</v>
      </c>
      <c r="F7" s="170">
        <v>2025</v>
      </c>
      <c r="G7" s="170">
        <v>2024</v>
      </c>
      <c r="H7" s="170">
        <v>2023</v>
      </c>
      <c r="I7" s="170">
        <v>2022</v>
      </c>
      <c r="J7" s="170">
        <v>2021</v>
      </c>
      <c r="K7" s="170">
        <v>2020</v>
      </c>
      <c r="L7" s="170">
        <v>2019</v>
      </c>
      <c r="M7" s="170">
        <v>2018</v>
      </c>
      <c r="N7" s="170">
        <v>2017</v>
      </c>
      <c r="O7" s="170">
        <v>2016</v>
      </c>
      <c r="P7" s="170">
        <v>2015</v>
      </c>
      <c r="Q7" s="170">
        <v>2014</v>
      </c>
      <c r="R7" s="170">
        <v>2013</v>
      </c>
      <c r="S7" s="170">
        <v>2012</v>
      </c>
    </row>
    <row r="8" spans="3:19" ht="15" customHeight="1">
      <c r="C8" s="234" t="s">
        <v>121</v>
      </c>
      <c r="D8" s="234"/>
      <c r="E8" s="179" t="s">
        <v>339</v>
      </c>
      <c r="F8" s="179" t="s">
        <v>299</v>
      </c>
      <c r="G8" s="179" t="s">
        <v>288</v>
      </c>
      <c r="H8" s="179" t="s">
        <v>289</v>
      </c>
      <c r="I8" s="179" t="s">
        <v>290</v>
      </c>
      <c r="J8" s="179" t="s">
        <v>291</v>
      </c>
      <c r="K8" s="179" t="s">
        <v>292</v>
      </c>
      <c r="L8" s="179" t="s">
        <v>293</v>
      </c>
      <c r="M8" s="179" t="s">
        <v>294</v>
      </c>
      <c r="N8" s="179" t="s">
        <v>295</v>
      </c>
      <c r="O8" s="179" t="s">
        <v>296</v>
      </c>
      <c r="P8" s="179" t="s">
        <v>297</v>
      </c>
      <c r="Q8" s="179" t="s">
        <v>298</v>
      </c>
      <c r="R8" s="172" t="s">
        <v>122</v>
      </c>
      <c r="S8" s="172" t="s">
        <v>123</v>
      </c>
    </row>
    <row r="9" spans="3:19" s="146" customFormat="1" ht="15" customHeight="1">
      <c r="C9" s="234" t="s">
        <v>182</v>
      </c>
      <c r="D9" s="234"/>
      <c r="E9" s="172" t="s">
        <v>180</v>
      </c>
      <c r="F9" s="172" t="s">
        <v>180</v>
      </c>
      <c r="G9" s="172" t="s">
        <v>180</v>
      </c>
      <c r="H9" s="172" t="s">
        <v>180</v>
      </c>
      <c r="I9" s="172" t="s">
        <v>180</v>
      </c>
      <c r="J9" s="172" t="s">
        <v>180</v>
      </c>
      <c r="K9" s="172" t="s">
        <v>180</v>
      </c>
      <c r="L9" s="172" t="s">
        <v>180</v>
      </c>
      <c r="M9" s="172" t="s">
        <v>180</v>
      </c>
      <c r="N9" s="172" t="s">
        <v>180</v>
      </c>
      <c r="O9" s="172" t="s">
        <v>180</v>
      </c>
      <c r="P9" s="172" t="s">
        <v>180</v>
      </c>
      <c r="Q9" s="172" t="s">
        <v>180</v>
      </c>
      <c r="R9" s="172" t="s">
        <v>180</v>
      </c>
      <c r="S9" s="172" t="s">
        <v>180</v>
      </c>
    </row>
    <row r="10" spans="3:19" s="146" customFormat="1" ht="15" customHeight="1">
      <c r="C10" s="233" t="s">
        <v>124</v>
      </c>
      <c r="D10" s="233"/>
      <c r="E10" s="173"/>
      <c r="F10" s="173"/>
      <c r="G10" s="173"/>
      <c r="H10" s="173"/>
      <c r="I10" s="173"/>
      <c r="J10" s="173"/>
      <c r="K10" s="173"/>
      <c r="L10" s="173"/>
      <c r="M10" s="173"/>
      <c r="N10" s="173"/>
      <c r="O10" s="173"/>
      <c r="P10" s="173"/>
      <c r="Q10" s="173"/>
      <c r="R10" s="173"/>
      <c r="S10" s="173"/>
    </row>
    <row r="11" spans="3:19" s="146" customFormat="1" ht="15" customHeight="1">
      <c r="D11" s="141" t="s">
        <v>125</v>
      </c>
      <c r="E11" s="173"/>
      <c r="F11" s="173"/>
      <c r="G11" s="173"/>
      <c r="H11" s="173"/>
      <c r="I11" s="173"/>
      <c r="J11" s="173"/>
      <c r="K11" s="173"/>
      <c r="L11" s="173"/>
      <c r="M11" s="173"/>
      <c r="N11" s="173"/>
      <c r="O11" s="173"/>
      <c r="P11" s="173"/>
      <c r="Q11" s="173"/>
      <c r="R11" s="173"/>
      <c r="S11" s="173"/>
    </row>
    <row r="12" spans="3:19" s="146" customFormat="1" ht="15" customHeight="1">
      <c r="D12" s="141" t="s">
        <v>126</v>
      </c>
      <c r="E12" s="172" t="s">
        <v>127</v>
      </c>
      <c r="F12" s="172" t="s">
        <v>127</v>
      </c>
      <c r="G12" s="172" t="s">
        <v>127</v>
      </c>
      <c r="H12" s="172" t="s">
        <v>127</v>
      </c>
      <c r="I12" s="172" t="s">
        <v>127</v>
      </c>
      <c r="J12" s="172" t="s">
        <v>127</v>
      </c>
      <c r="K12" s="172" t="s">
        <v>127</v>
      </c>
      <c r="L12" s="172" t="s">
        <v>127</v>
      </c>
      <c r="M12" s="172" t="s">
        <v>127</v>
      </c>
      <c r="N12" s="172" t="s">
        <v>127</v>
      </c>
      <c r="O12" s="172" t="s">
        <v>127</v>
      </c>
      <c r="P12" s="172" t="s">
        <v>127</v>
      </c>
      <c r="Q12" s="172" t="s">
        <v>127</v>
      </c>
      <c r="R12" s="172" t="s">
        <v>127</v>
      </c>
      <c r="S12" s="172" t="s">
        <v>127</v>
      </c>
    </row>
    <row r="13" spans="3:19" s="146" customFormat="1" ht="15" customHeight="1">
      <c r="E13" s="172" t="s">
        <v>128</v>
      </c>
      <c r="F13" s="172" t="s">
        <v>128</v>
      </c>
      <c r="G13" s="172" t="s">
        <v>128</v>
      </c>
      <c r="H13" s="172" t="s">
        <v>128</v>
      </c>
      <c r="I13" s="172" t="s">
        <v>128</v>
      </c>
      <c r="J13" s="172" t="s">
        <v>128</v>
      </c>
      <c r="K13" s="172" t="s">
        <v>128</v>
      </c>
      <c r="L13" s="172" t="s">
        <v>128</v>
      </c>
      <c r="M13" s="172" t="s">
        <v>128</v>
      </c>
      <c r="N13" s="172" t="s">
        <v>128</v>
      </c>
      <c r="O13" s="172" t="s">
        <v>128</v>
      </c>
      <c r="P13" s="172" t="s">
        <v>128</v>
      </c>
      <c r="Q13" s="172" t="s">
        <v>128</v>
      </c>
      <c r="R13" s="172" t="s">
        <v>128</v>
      </c>
      <c r="S13" s="172" t="s">
        <v>128</v>
      </c>
    </row>
    <row r="14" spans="3:19" s="146" customFormat="1" ht="15" customHeight="1">
      <c r="D14" s="141" t="s">
        <v>130</v>
      </c>
      <c r="E14" s="172" t="s">
        <v>131</v>
      </c>
      <c r="F14" s="172" t="s">
        <v>131</v>
      </c>
      <c r="G14" s="172" t="s">
        <v>131</v>
      </c>
      <c r="H14" s="172" t="s">
        <v>131</v>
      </c>
      <c r="I14" s="172" t="s">
        <v>131</v>
      </c>
      <c r="J14" s="172" t="s">
        <v>131</v>
      </c>
      <c r="K14" s="172" t="s">
        <v>131</v>
      </c>
      <c r="L14" s="172" t="s">
        <v>131</v>
      </c>
      <c r="M14" s="172" t="s">
        <v>131</v>
      </c>
      <c r="N14" s="172" t="s">
        <v>131</v>
      </c>
      <c r="O14" s="172" t="s">
        <v>131</v>
      </c>
      <c r="P14" s="172" t="s">
        <v>131</v>
      </c>
      <c r="Q14" s="172" t="s">
        <v>131</v>
      </c>
      <c r="R14" s="172" t="s">
        <v>131</v>
      </c>
      <c r="S14" s="172" t="s">
        <v>131</v>
      </c>
    </row>
    <row r="15" spans="3:19" s="146" customFormat="1" ht="15" customHeight="1">
      <c r="C15" s="234" t="s">
        <v>132</v>
      </c>
      <c r="D15" s="234"/>
      <c r="E15" s="171"/>
      <c r="F15" s="197"/>
      <c r="G15" s="171"/>
      <c r="H15" s="171"/>
      <c r="I15" s="173"/>
      <c r="J15" s="173"/>
      <c r="K15" s="173"/>
      <c r="L15" s="173"/>
      <c r="M15" s="173"/>
      <c r="N15" s="173"/>
      <c r="O15" s="173"/>
      <c r="P15" s="173"/>
      <c r="Q15" s="173"/>
      <c r="R15" s="173"/>
      <c r="S15" s="173"/>
    </row>
    <row r="16" spans="3:19" s="146" customFormat="1" ht="15" customHeight="1">
      <c r="D16" s="141" t="s">
        <v>126</v>
      </c>
      <c r="E16" s="172" t="s">
        <v>147</v>
      </c>
      <c r="F16" s="172" t="s">
        <v>148</v>
      </c>
      <c r="G16" s="172" t="s">
        <v>149</v>
      </c>
      <c r="H16" s="172" t="s">
        <v>150</v>
      </c>
      <c r="I16" s="172" t="s">
        <v>151</v>
      </c>
      <c r="J16" s="172" t="s">
        <v>152</v>
      </c>
      <c r="K16" s="172" t="s">
        <v>133</v>
      </c>
      <c r="L16" s="172" t="s">
        <v>134</v>
      </c>
      <c r="M16" s="172" t="s">
        <v>135</v>
      </c>
      <c r="N16" s="172" t="s">
        <v>136</v>
      </c>
      <c r="O16" s="172" t="s">
        <v>137</v>
      </c>
      <c r="P16" s="172" t="s">
        <v>138</v>
      </c>
      <c r="Q16" s="172" t="s">
        <v>139</v>
      </c>
      <c r="R16" s="172" t="s">
        <v>140</v>
      </c>
      <c r="S16" s="172" t="s">
        <v>141</v>
      </c>
    </row>
    <row r="17" spans="4:19" s="146" customFormat="1" ht="15" customHeight="1">
      <c r="D17" s="141" t="s">
        <v>146</v>
      </c>
      <c r="E17" s="172" t="s">
        <v>142</v>
      </c>
      <c r="F17" s="172" t="s">
        <v>143</v>
      </c>
      <c r="G17" s="172" t="s">
        <v>144</v>
      </c>
      <c r="H17" s="172" t="s">
        <v>145</v>
      </c>
      <c r="I17" s="172" t="s">
        <v>270</v>
      </c>
      <c r="J17" s="172" t="s">
        <v>178</v>
      </c>
      <c r="K17" s="172" t="s">
        <v>147</v>
      </c>
      <c r="L17" s="172" t="s">
        <v>148</v>
      </c>
      <c r="M17" s="172" t="s">
        <v>149</v>
      </c>
      <c r="N17" s="172" t="s">
        <v>150</v>
      </c>
      <c r="O17" s="172" t="s">
        <v>151</v>
      </c>
      <c r="P17" s="172" t="s">
        <v>152</v>
      </c>
      <c r="Q17" s="172" t="s">
        <v>133</v>
      </c>
      <c r="R17" s="172" t="s">
        <v>134</v>
      </c>
      <c r="S17" s="172" t="s">
        <v>129</v>
      </c>
    </row>
    <row r="18" spans="4:19" s="146" customFormat="1" ht="15" customHeight="1">
      <c r="D18" s="141" t="s">
        <v>153</v>
      </c>
      <c r="E18" s="172" t="s">
        <v>143</v>
      </c>
      <c r="F18" s="172" t="s">
        <v>144</v>
      </c>
      <c r="G18" s="172" t="s">
        <v>145</v>
      </c>
      <c r="H18" s="172" t="s">
        <v>270</v>
      </c>
      <c r="I18" s="172" t="s">
        <v>178</v>
      </c>
      <c r="J18" s="172" t="s">
        <v>147</v>
      </c>
      <c r="K18" s="172" t="s">
        <v>148</v>
      </c>
      <c r="L18" s="172" t="s">
        <v>149</v>
      </c>
      <c r="M18" s="172" t="s">
        <v>150</v>
      </c>
      <c r="N18" s="172" t="s">
        <v>151</v>
      </c>
      <c r="O18" s="172" t="s">
        <v>152</v>
      </c>
      <c r="P18" s="172" t="s">
        <v>133</v>
      </c>
      <c r="Q18" s="172" t="s">
        <v>134</v>
      </c>
      <c r="R18" s="172" t="s">
        <v>129</v>
      </c>
      <c r="S18" s="172" t="s">
        <v>129</v>
      </c>
    </row>
    <row r="19" spans="4:19" s="146" customFormat="1" ht="15" customHeight="1">
      <c r="D19" s="141" t="s">
        <v>154</v>
      </c>
      <c r="E19" s="172" t="s">
        <v>144</v>
      </c>
      <c r="F19" s="172" t="s">
        <v>145</v>
      </c>
      <c r="G19" s="172" t="s">
        <v>270</v>
      </c>
      <c r="H19" s="172" t="s">
        <v>178</v>
      </c>
      <c r="I19" s="172" t="s">
        <v>147</v>
      </c>
      <c r="J19" s="172" t="s">
        <v>148</v>
      </c>
      <c r="K19" s="172" t="s">
        <v>149</v>
      </c>
      <c r="L19" s="172" t="s">
        <v>150</v>
      </c>
      <c r="M19" s="172" t="s">
        <v>151</v>
      </c>
      <c r="N19" s="172" t="s">
        <v>152</v>
      </c>
      <c r="O19" s="172" t="s">
        <v>133</v>
      </c>
      <c r="P19" s="172" t="s">
        <v>134</v>
      </c>
      <c r="Q19" s="172" t="s">
        <v>129</v>
      </c>
      <c r="R19" s="172" t="s">
        <v>129</v>
      </c>
      <c r="S19" s="172" t="s">
        <v>129</v>
      </c>
    </row>
    <row r="20" spans="4:19" s="146" customFormat="1" ht="15" customHeight="1">
      <c r="D20" s="141" t="s">
        <v>155</v>
      </c>
      <c r="E20" s="172" t="s">
        <v>145</v>
      </c>
      <c r="F20" s="172" t="s">
        <v>270</v>
      </c>
      <c r="G20" s="172" t="s">
        <v>178</v>
      </c>
      <c r="H20" s="172" t="s">
        <v>147</v>
      </c>
      <c r="I20" s="172" t="s">
        <v>148</v>
      </c>
      <c r="J20" s="172" t="s">
        <v>149</v>
      </c>
      <c r="K20" s="172" t="s">
        <v>156</v>
      </c>
      <c r="L20" s="172" t="s">
        <v>157</v>
      </c>
      <c r="M20" s="172" t="s">
        <v>158</v>
      </c>
      <c r="N20" s="172" t="s">
        <v>159</v>
      </c>
      <c r="O20" s="172" t="s">
        <v>160</v>
      </c>
      <c r="P20" s="172" t="s">
        <v>129</v>
      </c>
      <c r="Q20" s="172" t="s">
        <v>129</v>
      </c>
      <c r="R20" s="172" t="s">
        <v>129</v>
      </c>
      <c r="S20" s="172" t="s">
        <v>129</v>
      </c>
    </row>
    <row r="21" spans="4:19" s="146" customFormat="1" ht="15" customHeight="1">
      <c r="D21" s="141" t="s">
        <v>161</v>
      </c>
      <c r="E21" s="172" t="s">
        <v>149</v>
      </c>
      <c r="F21" s="172" t="s">
        <v>150</v>
      </c>
      <c r="G21" s="172" t="s">
        <v>151</v>
      </c>
      <c r="H21" s="172" t="s">
        <v>152</v>
      </c>
      <c r="I21" s="172" t="s">
        <v>133</v>
      </c>
      <c r="J21" s="172" t="s">
        <v>134</v>
      </c>
      <c r="K21" s="172" t="s">
        <v>135</v>
      </c>
      <c r="L21" s="172" t="s">
        <v>136</v>
      </c>
      <c r="M21" s="172" t="s">
        <v>137</v>
      </c>
      <c r="N21" s="172" t="s">
        <v>138</v>
      </c>
      <c r="O21" s="172" t="s">
        <v>139</v>
      </c>
      <c r="P21" s="172" t="s">
        <v>129</v>
      </c>
      <c r="Q21" s="172" t="s">
        <v>129</v>
      </c>
      <c r="R21" s="172" t="s">
        <v>129</v>
      </c>
      <c r="S21" s="172" t="s">
        <v>129</v>
      </c>
    </row>
    <row r="22" spans="4:19" s="146" customFormat="1" ht="15" customHeight="1">
      <c r="D22" s="141" t="s">
        <v>162</v>
      </c>
      <c r="E22" s="172" t="s">
        <v>270</v>
      </c>
      <c r="F22" s="172" t="s">
        <v>178</v>
      </c>
      <c r="G22" s="172" t="s">
        <v>147</v>
      </c>
      <c r="H22" s="172" t="s">
        <v>148</v>
      </c>
      <c r="I22" s="172" t="s">
        <v>149</v>
      </c>
      <c r="J22" s="172" t="s">
        <v>150</v>
      </c>
      <c r="K22" s="172" t="s">
        <v>151</v>
      </c>
      <c r="L22" s="172" t="s">
        <v>152</v>
      </c>
      <c r="M22" s="172" t="s">
        <v>133</v>
      </c>
      <c r="N22" s="172" t="s">
        <v>134</v>
      </c>
      <c r="O22" s="172" t="s">
        <v>129</v>
      </c>
      <c r="P22" s="172" t="s">
        <v>129</v>
      </c>
      <c r="Q22" s="172" t="s">
        <v>129</v>
      </c>
      <c r="R22" s="172" t="s">
        <v>129</v>
      </c>
      <c r="S22" s="172" t="s">
        <v>129</v>
      </c>
    </row>
    <row r="23" spans="4:19" s="146" customFormat="1" ht="15" customHeight="1">
      <c r="D23" s="141" t="s">
        <v>163</v>
      </c>
      <c r="E23" s="172" t="s">
        <v>178</v>
      </c>
      <c r="F23" s="172" t="s">
        <v>147</v>
      </c>
      <c r="G23" s="172" t="s">
        <v>148</v>
      </c>
      <c r="H23" s="172" t="s">
        <v>149</v>
      </c>
      <c r="I23" s="172" t="s">
        <v>150</v>
      </c>
      <c r="J23" s="172" t="s">
        <v>151</v>
      </c>
      <c r="K23" s="172" t="s">
        <v>152</v>
      </c>
      <c r="L23" s="172" t="s">
        <v>133</v>
      </c>
      <c r="M23" s="172" t="s">
        <v>134</v>
      </c>
      <c r="N23" s="172" t="s">
        <v>129</v>
      </c>
      <c r="O23" s="172" t="s">
        <v>129</v>
      </c>
      <c r="P23" s="172" t="s">
        <v>129</v>
      </c>
      <c r="Q23" s="172" t="s">
        <v>129</v>
      </c>
      <c r="R23" s="172" t="s">
        <v>129</v>
      </c>
      <c r="S23" s="172" t="s">
        <v>129</v>
      </c>
    </row>
    <row r="24" spans="4:19" s="146" customFormat="1" ht="15" customHeight="1">
      <c r="D24" s="141" t="s">
        <v>164</v>
      </c>
      <c r="E24" s="172" t="s">
        <v>147</v>
      </c>
      <c r="F24" s="172" t="s">
        <v>148</v>
      </c>
      <c r="G24" s="172" t="s">
        <v>149</v>
      </c>
      <c r="H24" s="172" t="s">
        <v>150</v>
      </c>
      <c r="I24" s="172" t="s">
        <v>151</v>
      </c>
      <c r="J24" s="172" t="s">
        <v>152</v>
      </c>
      <c r="K24" s="172" t="s">
        <v>133</v>
      </c>
      <c r="L24" s="172" t="s">
        <v>134</v>
      </c>
      <c r="M24" s="172" t="s">
        <v>129</v>
      </c>
      <c r="N24" s="172" t="s">
        <v>129</v>
      </c>
      <c r="O24" s="172" t="s">
        <v>129</v>
      </c>
      <c r="P24" s="172" t="s">
        <v>129</v>
      </c>
      <c r="Q24" s="172" t="s">
        <v>129</v>
      </c>
      <c r="R24" s="172" t="s">
        <v>129</v>
      </c>
      <c r="S24" s="172" t="s">
        <v>129</v>
      </c>
    </row>
    <row r="25" spans="4:19" s="146" customFormat="1" ht="15" customHeight="1">
      <c r="D25" s="141" t="s">
        <v>278</v>
      </c>
      <c r="E25" s="172" t="s">
        <v>152</v>
      </c>
      <c r="F25" s="172" t="s">
        <v>133</v>
      </c>
      <c r="G25" s="172" t="s">
        <v>134</v>
      </c>
      <c r="H25" s="172" t="s">
        <v>135</v>
      </c>
      <c r="I25" s="172" t="s">
        <v>136</v>
      </c>
      <c r="J25" s="172" t="s">
        <v>137</v>
      </c>
      <c r="K25" s="172" t="s">
        <v>138</v>
      </c>
      <c r="L25" s="172" t="s">
        <v>139</v>
      </c>
      <c r="M25" s="172" t="s">
        <v>129</v>
      </c>
      <c r="N25" s="172" t="s">
        <v>129</v>
      </c>
      <c r="O25" s="172" t="s">
        <v>129</v>
      </c>
      <c r="P25" s="172" t="s">
        <v>129</v>
      </c>
      <c r="Q25" s="172" t="s">
        <v>129</v>
      </c>
      <c r="R25" s="172" t="s">
        <v>129</v>
      </c>
      <c r="S25" s="172" t="s">
        <v>129</v>
      </c>
    </row>
    <row r="26" spans="4:19" s="146" customFormat="1" ht="15" customHeight="1">
      <c r="D26" s="141" t="s">
        <v>214</v>
      </c>
      <c r="E26" s="172" t="s">
        <v>152</v>
      </c>
      <c r="F26" s="172" t="s">
        <v>133</v>
      </c>
      <c r="G26" s="172" t="s">
        <v>134</v>
      </c>
      <c r="H26" s="172" t="s">
        <v>135</v>
      </c>
      <c r="I26" s="172" t="s">
        <v>136</v>
      </c>
      <c r="J26" s="172" t="s">
        <v>137</v>
      </c>
      <c r="K26" s="172" t="s">
        <v>138</v>
      </c>
      <c r="L26" s="172" t="s">
        <v>139</v>
      </c>
      <c r="M26" s="172" t="s">
        <v>129</v>
      </c>
      <c r="N26" s="172" t="s">
        <v>129</v>
      </c>
      <c r="O26" s="172" t="s">
        <v>129</v>
      </c>
      <c r="P26" s="172" t="s">
        <v>129</v>
      </c>
      <c r="Q26" s="172" t="s">
        <v>129</v>
      </c>
      <c r="R26" s="172" t="s">
        <v>129</v>
      </c>
      <c r="S26" s="172" t="s">
        <v>129</v>
      </c>
    </row>
    <row r="27" spans="4:19" s="146" customFormat="1" ht="15" customHeight="1">
      <c r="D27" s="141" t="s">
        <v>165</v>
      </c>
      <c r="E27" s="172" t="s">
        <v>148</v>
      </c>
      <c r="F27" s="172" t="s">
        <v>149</v>
      </c>
      <c r="G27" s="172" t="s">
        <v>150</v>
      </c>
      <c r="H27" s="172" t="s">
        <v>151</v>
      </c>
      <c r="I27" s="172" t="s">
        <v>152</v>
      </c>
      <c r="J27" s="172" t="s">
        <v>133</v>
      </c>
      <c r="K27" s="172" t="s">
        <v>134</v>
      </c>
      <c r="L27" s="172" t="s">
        <v>129</v>
      </c>
      <c r="M27" s="172" t="s">
        <v>129</v>
      </c>
      <c r="N27" s="172" t="s">
        <v>129</v>
      </c>
      <c r="O27" s="172" t="s">
        <v>129</v>
      </c>
      <c r="P27" s="172" t="s">
        <v>129</v>
      </c>
      <c r="Q27" s="172" t="s">
        <v>129</v>
      </c>
      <c r="R27" s="172" t="s">
        <v>129</v>
      </c>
      <c r="S27" s="172" t="s">
        <v>129</v>
      </c>
    </row>
    <row r="28" spans="4:19" s="146" customFormat="1" ht="15" customHeight="1">
      <c r="D28" s="141" t="s">
        <v>179</v>
      </c>
      <c r="E28" s="172" t="s">
        <v>149</v>
      </c>
      <c r="F28" s="172" t="s">
        <v>150</v>
      </c>
      <c r="G28" s="172" t="s">
        <v>151</v>
      </c>
      <c r="H28" s="172" t="s">
        <v>152</v>
      </c>
      <c r="I28" s="172" t="s">
        <v>133</v>
      </c>
      <c r="J28" s="172" t="s">
        <v>134</v>
      </c>
      <c r="K28" s="172" t="s">
        <v>129</v>
      </c>
      <c r="L28" s="172" t="s">
        <v>129</v>
      </c>
      <c r="M28" s="172" t="s">
        <v>129</v>
      </c>
      <c r="N28" s="172" t="s">
        <v>129</v>
      </c>
      <c r="O28" s="172" t="s">
        <v>129</v>
      </c>
      <c r="P28" s="172" t="s">
        <v>129</v>
      </c>
      <c r="Q28" s="172" t="s">
        <v>129</v>
      </c>
      <c r="R28" s="172" t="s">
        <v>129</v>
      </c>
      <c r="S28" s="172" t="s">
        <v>129</v>
      </c>
    </row>
    <row r="29" spans="4:19" s="146" customFormat="1" ht="15" customHeight="1">
      <c r="D29" s="141" t="s">
        <v>279</v>
      </c>
      <c r="E29" s="172" t="s">
        <v>134</v>
      </c>
      <c r="F29" s="172" t="s">
        <v>135</v>
      </c>
      <c r="G29" s="172" t="s">
        <v>136</v>
      </c>
      <c r="H29" s="172" t="s">
        <v>137</v>
      </c>
      <c r="I29" s="172" t="s">
        <v>138</v>
      </c>
      <c r="J29" s="172" t="s">
        <v>139</v>
      </c>
      <c r="K29" s="172" t="s">
        <v>129</v>
      </c>
      <c r="L29" s="172" t="s">
        <v>129</v>
      </c>
      <c r="M29" s="172" t="s">
        <v>129</v>
      </c>
      <c r="N29" s="172" t="s">
        <v>129</v>
      </c>
      <c r="O29" s="172" t="s">
        <v>129</v>
      </c>
      <c r="P29" s="172" t="s">
        <v>129</v>
      </c>
      <c r="Q29" s="172" t="s">
        <v>129</v>
      </c>
      <c r="R29" s="172" t="s">
        <v>129</v>
      </c>
      <c r="S29" s="172" t="s">
        <v>129</v>
      </c>
    </row>
    <row r="30" spans="4:19" s="146" customFormat="1" ht="15" customHeight="1">
      <c r="D30" s="141" t="s">
        <v>277</v>
      </c>
      <c r="E30" s="172" t="s">
        <v>134</v>
      </c>
      <c r="F30" s="172" t="s">
        <v>135</v>
      </c>
      <c r="G30" s="172" t="s">
        <v>136</v>
      </c>
      <c r="H30" s="172" t="s">
        <v>137</v>
      </c>
      <c r="I30" s="172" t="s">
        <v>138</v>
      </c>
      <c r="J30" s="172" t="s">
        <v>139</v>
      </c>
      <c r="K30" s="172" t="s">
        <v>129</v>
      </c>
      <c r="L30" s="172" t="s">
        <v>129</v>
      </c>
      <c r="M30" s="172" t="s">
        <v>129</v>
      </c>
      <c r="N30" s="172" t="s">
        <v>129</v>
      </c>
      <c r="O30" s="172" t="s">
        <v>129</v>
      </c>
      <c r="P30" s="172" t="s">
        <v>129</v>
      </c>
      <c r="Q30" s="172" t="s">
        <v>129</v>
      </c>
      <c r="R30" s="172" t="s">
        <v>129</v>
      </c>
      <c r="S30" s="172" t="s">
        <v>129</v>
      </c>
    </row>
    <row r="31" spans="4:19" s="146" customFormat="1" ht="15" customHeight="1">
      <c r="D31" s="141" t="s">
        <v>269</v>
      </c>
      <c r="E31" s="172" t="s">
        <v>150</v>
      </c>
      <c r="F31" s="172" t="s">
        <v>151</v>
      </c>
      <c r="G31" s="172" t="s">
        <v>152</v>
      </c>
      <c r="H31" s="172" t="s">
        <v>133</v>
      </c>
      <c r="I31" s="172" t="s">
        <v>134</v>
      </c>
      <c r="J31" s="172" t="s">
        <v>129</v>
      </c>
      <c r="K31" s="172" t="s">
        <v>129</v>
      </c>
      <c r="L31" s="172" t="s">
        <v>129</v>
      </c>
      <c r="M31" s="172" t="s">
        <v>129</v>
      </c>
      <c r="N31" s="172" t="s">
        <v>129</v>
      </c>
      <c r="O31" s="172" t="s">
        <v>129</v>
      </c>
      <c r="P31" s="172" t="s">
        <v>129</v>
      </c>
      <c r="Q31" s="172" t="s">
        <v>129</v>
      </c>
      <c r="R31" s="172" t="s">
        <v>129</v>
      </c>
      <c r="S31" s="172" t="s">
        <v>129</v>
      </c>
    </row>
    <row r="32" spans="4:19" s="146" customFormat="1" ht="15" customHeight="1">
      <c r="D32" s="141" t="s">
        <v>282</v>
      </c>
      <c r="E32" s="172" t="s">
        <v>151</v>
      </c>
      <c r="F32" s="172" t="s">
        <v>152</v>
      </c>
      <c r="G32" s="172" t="s">
        <v>133</v>
      </c>
      <c r="H32" s="172" t="s">
        <v>134</v>
      </c>
      <c r="I32" s="172" t="s">
        <v>129</v>
      </c>
      <c r="J32" s="172" t="s">
        <v>129</v>
      </c>
      <c r="K32" s="172" t="s">
        <v>129</v>
      </c>
      <c r="L32" s="172" t="s">
        <v>129</v>
      </c>
      <c r="M32" s="172" t="s">
        <v>129</v>
      </c>
      <c r="N32" s="172" t="s">
        <v>129</v>
      </c>
      <c r="O32" s="172" t="s">
        <v>129</v>
      </c>
      <c r="P32" s="172" t="s">
        <v>129</v>
      </c>
      <c r="Q32" s="172" t="s">
        <v>129</v>
      </c>
      <c r="R32" s="172" t="s">
        <v>129</v>
      </c>
      <c r="S32" s="172" t="s">
        <v>129</v>
      </c>
    </row>
    <row r="33" spans="3:19" s="146" customFormat="1" ht="15" customHeight="1">
      <c r="D33" s="141" t="s">
        <v>300</v>
      </c>
      <c r="E33" s="172" t="s">
        <v>152</v>
      </c>
      <c r="F33" s="172" t="s">
        <v>133</v>
      </c>
      <c r="G33" s="172" t="s">
        <v>134</v>
      </c>
      <c r="H33" s="172" t="s">
        <v>129</v>
      </c>
      <c r="I33" s="172" t="s">
        <v>129</v>
      </c>
      <c r="J33" s="172" t="s">
        <v>129</v>
      </c>
      <c r="K33" s="172" t="s">
        <v>129</v>
      </c>
      <c r="L33" s="172" t="s">
        <v>129</v>
      </c>
      <c r="M33" s="172" t="s">
        <v>129</v>
      </c>
      <c r="N33" s="172" t="s">
        <v>129</v>
      </c>
      <c r="O33" s="172" t="s">
        <v>129</v>
      </c>
      <c r="P33" s="172" t="s">
        <v>129</v>
      </c>
      <c r="Q33" s="172" t="s">
        <v>129</v>
      </c>
      <c r="R33" s="172" t="s">
        <v>129</v>
      </c>
      <c r="S33" s="172"/>
    </row>
    <row r="34" spans="3:19" s="146" customFormat="1" ht="15" customHeight="1">
      <c r="D34" s="141" t="s">
        <v>301</v>
      </c>
      <c r="E34" s="172" t="s">
        <v>133</v>
      </c>
      <c r="F34" s="172" t="s">
        <v>134</v>
      </c>
      <c r="G34" s="172" t="s">
        <v>129</v>
      </c>
      <c r="H34" s="172" t="s">
        <v>129</v>
      </c>
      <c r="I34" s="172" t="s">
        <v>129</v>
      </c>
      <c r="J34" s="172" t="s">
        <v>129</v>
      </c>
      <c r="K34" s="172" t="s">
        <v>129</v>
      </c>
      <c r="L34" s="172" t="s">
        <v>129</v>
      </c>
      <c r="M34" s="172" t="s">
        <v>129</v>
      </c>
      <c r="N34" s="172" t="s">
        <v>129</v>
      </c>
      <c r="O34" s="172" t="s">
        <v>129</v>
      </c>
      <c r="P34" s="172" t="s">
        <v>129</v>
      </c>
      <c r="Q34" s="172"/>
      <c r="R34" s="172"/>
      <c r="S34" s="172"/>
    </row>
    <row r="35" spans="3:19" s="194" customFormat="1" ht="15" customHeight="1">
      <c r="D35" s="257" t="s">
        <v>340</v>
      </c>
      <c r="E35" s="172" t="s">
        <v>342</v>
      </c>
      <c r="F35" s="172" t="s">
        <v>129</v>
      </c>
      <c r="G35" s="172" t="s">
        <v>129</v>
      </c>
      <c r="H35" s="172" t="s">
        <v>129</v>
      </c>
      <c r="I35" s="172" t="s">
        <v>129</v>
      </c>
      <c r="J35" s="172" t="s">
        <v>129</v>
      </c>
      <c r="K35" s="172" t="s">
        <v>129</v>
      </c>
      <c r="L35" s="172" t="s">
        <v>129</v>
      </c>
      <c r="M35" s="172" t="s">
        <v>129</v>
      </c>
      <c r="N35" s="172" t="s">
        <v>129</v>
      </c>
      <c r="O35" s="172" t="s">
        <v>129</v>
      </c>
      <c r="P35" s="172"/>
      <c r="Q35" s="172"/>
      <c r="R35" s="172"/>
      <c r="S35" s="172"/>
    </row>
    <row r="36" spans="3:19" s="194" customFormat="1" ht="15" customHeight="1">
      <c r="D36" s="193" t="s">
        <v>341</v>
      </c>
      <c r="E36" s="172" t="s">
        <v>134</v>
      </c>
      <c r="F36" s="172" t="s">
        <v>129</v>
      </c>
      <c r="G36" s="172" t="s">
        <v>129</v>
      </c>
      <c r="H36" s="172" t="s">
        <v>129</v>
      </c>
      <c r="I36" s="172" t="s">
        <v>129</v>
      </c>
      <c r="J36" s="172" t="s">
        <v>129</v>
      </c>
      <c r="K36" s="172" t="s">
        <v>129</v>
      </c>
      <c r="L36" s="172" t="s">
        <v>129</v>
      </c>
      <c r="M36" s="172" t="s">
        <v>129</v>
      </c>
      <c r="N36" s="172" t="s">
        <v>129</v>
      </c>
      <c r="O36" s="172" t="s">
        <v>129</v>
      </c>
      <c r="P36" s="172"/>
      <c r="Q36" s="172"/>
      <c r="R36" s="172"/>
      <c r="S36" s="172"/>
    </row>
    <row r="37" spans="3:19" s="146" customFormat="1" ht="15" customHeight="1">
      <c r="F37" s="194"/>
    </row>
    <row r="38" spans="3:19" s="146" customFormat="1" ht="15" customHeight="1">
      <c r="C38" s="174" t="s">
        <v>183</v>
      </c>
      <c r="D38" s="174"/>
      <c r="E38" s="231" t="s">
        <v>286</v>
      </c>
      <c r="F38" s="231" t="s">
        <v>286</v>
      </c>
      <c r="G38" s="231" t="s">
        <v>286</v>
      </c>
      <c r="H38" s="231" t="s">
        <v>286</v>
      </c>
      <c r="I38" s="231" t="s">
        <v>286</v>
      </c>
      <c r="J38" s="231" t="s">
        <v>286</v>
      </c>
      <c r="K38" s="231" t="s">
        <v>287</v>
      </c>
      <c r="L38" s="231" t="s">
        <v>287</v>
      </c>
      <c r="M38" s="231" t="s">
        <v>287</v>
      </c>
      <c r="N38" s="231" t="s">
        <v>287</v>
      </c>
      <c r="O38" s="231" t="s">
        <v>287</v>
      </c>
      <c r="P38" s="231" t="s">
        <v>287</v>
      </c>
      <c r="Q38" s="231" t="s">
        <v>287</v>
      </c>
      <c r="R38" s="231" t="s">
        <v>166</v>
      </c>
      <c r="S38" s="231" t="s">
        <v>166</v>
      </c>
    </row>
    <row r="39" spans="3:19" s="146" customFormat="1" ht="15" customHeight="1">
      <c r="C39" s="174"/>
      <c r="D39" s="174"/>
      <c r="E39" s="231"/>
      <c r="F39" s="231"/>
      <c r="G39" s="231"/>
      <c r="H39" s="231"/>
      <c r="I39" s="231"/>
      <c r="J39" s="231"/>
      <c r="K39" s="232"/>
      <c r="L39" s="232"/>
      <c r="M39" s="232"/>
      <c r="N39" s="232"/>
      <c r="O39" s="232"/>
      <c r="P39" s="232"/>
      <c r="Q39" s="232"/>
      <c r="R39" s="231"/>
      <c r="S39" s="231"/>
    </row>
    <row r="40" spans="3:19" ht="15" customHeight="1">
      <c r="C40" s="174" t="s">
        <v>167</v>
      </c>
      <c r="D40" s="174"/>
    </row>
    <row r="41" spans="3:19" ht="15" customHeight="1">
      <c r="C41" s="174" t="s">
        <v>168</v>
      </c>
      <c r="D41" s="174" t="s">
        <v>271</v>
      </c>
      <c r="E41" s="231" t="s">
        <v>169</v>
      </c>
      <c r="F41" s="231" t="s">
        <v>169</v>
      </c>
      <c r="G41" s="231" t="s">
        <v>169</v>
      </c>
      <c r="H41" s="231" t="s">
        <v>169</v>
      </c>
      <c r="I41" s="231" t="s">
        <v>169</v>
      </c>
      <c r="J41" s="231" t="s">
        <v>169</v>
      </c>
      <c r="K41" s="231" t="s">
        <v>169</v>
      </c>
      <c r="L41" s="231" t="s">
        <v>169</v>
      </c>
      <c r="M41" s="231" t="s">
        <v>169</v>
      </c>
      <c r="N41" s="231" t="s">
        <v>169</v>
      </c>
      <c r="O41" s="231" t="s">
        <v>169</v>
      </c>
      <c r="P41" s="231" t="s">
        <v>169</v>
      </c>
      <c r="Q41" s="231" t="s">
        <v>169</v>
      </c>
      <c r="R41" s="231" t="s">
        <v>169</v>
      </c>
      <c r="S41" s="231" t="s">
        <v>169</v>
      </c>
    </row>
    <row r="42" spans="3:19" ht="15" customHeight="1">
      <c r="C42" s="174"/>
      <c r="D42" s="174"/>
      <c r="E42" s="231"/>
      <c r="F42" s="231"/>
      <c r="G42" s="231"/>
      <c r="H42" s="232"/>
      <c r="I42" s="232"/>
      <c r="J42" s="232"/>
      <c r="K42" s="232"/>
      <c r="L42" s="232"/>
      <c r="M42" s="232"/>
      <c r="N42" s="232"/>
      <c r="O42" s="232"/>
      <c r="P42" s="232"/>
      <c r="Q42" s="232"/>
      <c r="R42" s="232"/>
      <c r="S42" s="232"/>
    </row>
    <row r="43" spans="3:19" ht="15" customHeight="1">
      <c r="C43" s="174"/>
      <c r="D43" s="174"/>
      <c r="E43" s="231"/>
      <c r="F43" s="231"/>
      <c r="G43" s="231"/>
      <c r="H43" s="232"/>
      <c r="I43" s="232"/>
      <c r="J43" s="232"/>
      <c r="K43" s="232"/>
      <c r="L43" s="232"/>
      <c r="M43" s="232"/>
      <c r="N43" s="232"/>
      <c r="O43" s="232"/>
      <c r="P43" s="232"/>
      <c r="Q43" s="232"/>
      <c r="R43" s="232"/>
      <c r="S43" s="232"/>
    </row>
    <row r="44" spans="3:19" ht="15" customHeight="1">
      <c r="C44" s="174"/>
      <c r="D44" s="174"/>
      <c r="E44" s="231"/>
      <c r="F44" s="231"/>
      <c r="G44" s="231"/>
      <c r="H44" s="232"/>
      <c r="I44" s="232"/>
      <c r="J44" s="232"/>
      <c r="K44" s="232"/>
      <c r="L44" s="232"/>
      <c r="M44" s="232"/>
      <c r="N44" s="232"/>
      <c r="O44" s="232"/>
      <c r="P44" s="232"/>
      <c r="Q44" s="232"/>
      <c r="R44" s="232"/>
      <c r="S44" s="232"/>
    </row>
    <row r="45" spans="3:19" ht="15" customHeight="1">
      <c r="C45" s="174"/>
      <c r="D45" s="174"/>
      <c r="E45" s="231"/>
      <c r="F45" s="231"/>
      <c r="G45" s="231"/>
      <c r="H45" s="232"/>
      <c r="I45" s="232"/>
      <c r="J45" s="232"/>
      <c r="K45" s="232"/>
      <c r="L45" s="232"/>
      <c r="M45" s="232"/>
      <c r="N45" s="232"/>
      <c r="O45" s="232"/>
      <c r="P45" s="232"/>
      <c r="Q45" s="232"/>
      <c r="R45" s="232"/>
      <c r="S45" s="232"/>
    </row>
    <row r="46" spans="3:19" ht="15" customHeight="1">
      <c r="C46" s="174"/>
      <c r="D46" s="174"/>
      <c r="E46" s="231"/>
      <c r="F46" s="231"/>
      <c r="G46" s="231"/>
      <c r="H46" s="232"/>
      <c r="I46" s="232"/>
      <c r="J46" s="232"/>
      <c r="K46" s="232"/>
      <c r="L46" s="232"/>
      <c r="M46" s="232"/>
      <c r="N46" s="232"/>
      <c r="O46" s="232"/>
      <c r="P46" s="232"/>
      <c r="Q46" s="232"/>
      <c r="R46" s="232"/>
      <c r="S46" s="232"/>
    </row>
    <row r="47" spans="3:19" ht="15" customHeight="1">
      <c r="C47" s="174"/>
      <c r="D47" s="174"/>
      <c r="E47" s="231"/>
      <c r="F47" s="231"/>
      <c r="G47" s="231"/>
      <c r="H47" s="232"/>
      <c r="I47" s="232"/>
      <c r="J47" s="232"/>
      <c r="K47" s="232"/>
      <c r="L47" s="232"/>
      <c r="M47" s="232"/>
      <c r="N47" s="232"/>
      <c r="O47" s="232"/>
      <c r="P47" s="232"/>
      <c r="Q47" s="232"/>
      <c r="R47" s="232"/>
      <c r="S47" s="232"/>
    </row>
    <row r="48" spans="3:19" ht="15" customHeight="1">
      <c r="C48" s="174"/>
      <c r="D48" s="174"/>
      <c r="E48" s="231"/>
      <c r="F48" s="231"/>
      <c r="G48" s="231"/>
      <c r="H48" s="232"/>
      <c r="I48" s="232"/>
      <c r="J48" s="232"/>
      <c r="K48" s="232"/>
      <c r="L48" s="232"/>
      <c r="M48" s="232"/>
      <c r="N48" s="232"/>
      <c r="O48" s="232"/>
      <c r="P48" s="232"/>
      <c r="Q48" s="232"/>
      <c r="R48" s="232"/>
      <c r="S48" s="232"/>
    </row>
    <row r="49" spans="3:19" ht="15" customHeight="1">
      <c r="C49" s="174"/>
      <c r="D49" s="174"/>
      <c r="E49" s="175"/>
      <c r="F49" s="196"/>
      <c r="G49" s="175"/>
      <c r="H49" s="175"/>
      <c r="I49" s="175"/>
      <c r="J49" s="175"/>
      <c r="K49" s="175"/>
      <c r="L49" s="176"/>
      <c r="M49" s="176"/>
      <c r="N49" s="176"/>
      <c r="O49" s="176"/>
      <c r="P49" s="176"/>
      <c r="Q49" s="176"/>
      <c r="R49" s="176"/>
      <c r="S49" s="176"/>
    </row>
    <row r="50" spans="3:19" ht="15" customHeight="1">
      <c r="C50" s="174" t="s">
        <v>272</v>
      </c>
      <c r="D50" s="174"/>
      <c r="E50" s="231" t="s">
        <v>170</v>
      </c>
      <c r="F50" s="231" t="s">
        <v>170</v>
      </c>
      <c r="G50" s="231" t="s">
        <v>170</v>
      </c>
      <c r="H50" s="231" t="s">
        <v>170</v>
      </c>
      <c r="I50" s="231" t="s">
        <v>170</v>
      </c>
      <c r="J50" s="231" t="s">
        <v>170</v>
      </c>
      <c r="K50" s="231" t="s">
        <v>170</v>
      </c>
      <c r="L50" s="231" t="s">
        <v>170</v>
      </c>
      <c r="M50" s="231" t="s">
        <v>171</v>
      </c>
      <c r="N50" s="231" t="s">
        <v>171</v>
      </c>
      <c r="O50" s="231" t="s">
        <v>171</v>
      </c>
      <c r="P50" s="231" t="s">
        <v>172</v>
      </c>
      <c r="Q50" s="231" t="s">
        <v>172</v>
      </c>
      <c r="R50" s="231" t="s">
        <v>172</v>
      </c>
      <c r="S50" s="231" t="s">
        <v>172</v>
      </c>
    </row>
    <row r="51" spans="3:19" ht="15" customHeight="1">
      <c r="C51" s="174"/>
      <c r="D51" s="174"/>
      <c r="E51" s="231"/>
      <c r="F51" s="231"/>
      <c r="G51" s="231"/>
      <c r="H51" s="232"/>
      <c r="I51" s="232"/>
      <c r="J51" s="232"/>
      <c r="K51" s="232"/>
      <c r="L51" s="232"/>
      <c r="M51" s="232"/>
      <c r="N51" s="232"/>
      <c r="O51" s="232"/>
      <c r="P51" s="232"/>
      <c r="Q51" s="232"/>
      <c r="R51" s="232"/>
      <c r="S51" s="232"/>
    </row>
    <row r="52" spans="3:19" ht="15" customHeight="1">
      <c r="C52" s="174"/>
      <c r="D52" s="174"/>
      <c r="E52" s="231"/>
      <c r="F52" s="231"/>
      <c r="G52" s="231"/>
      <c r="H52" s="232"/>
      <c r="I52" s="232"/>
      <c r="J52" s="232"/>
      <c r="K52" s="232"/>
      <c r="L52" s="232"/>
      <c r="M52" s="232"/>
      <c r="N52" s="232"/>
      <c r="O52" s="232"/>
      <c r="P52" s="232"/>
      <c r="Q52" s="232"/>
      <c r="R52" s="232"/>
      <c r="S52" s="232"/>
    </row>
    <row r="53" spans="3:19" ht="15" customHeight="1">
      <c r="D53" s="174" t="s">
        <v>173</v>
      </c>
    </row>
    <row r="54" spans="3:19" ht="15" customHeight="1">
      <c r="D54" s="174" t="s">
        <v>273</v>
      </c>
      <c r="E54" s="231" t="s">
        <v>170</v>
      </c>
      <c r="F54" s="231" t="s">
        <v>170</v>
      </c>
      <c r="G54" s="231" t="s">
        <v>170</v>
      </c>
      <c r="H54" s="231" t="s">
        <v>170</v>
      </c>
      <c r="I54" s="231" t="s">
        <v>170</v>
      </c>
      <c r="J54" s="231" t="s">
        <v>170</v>
      </c>
      <c r="K54" s="231" t="s">
        <v>170</v>
      </c>
      <c r="L54" s="231" t="s">
        <v>170</v>
      </c>
      <c r="M54" s="231" t="s">
        <v>172</v>
      </c>
      <c r="N54" s="231" t="s">
        <v>172</v>
      </c>
      <c r="O54" s="231" t="s">
        <v>172</v>
      </c>
      <c r="P54" s="231" t="s">
        <v>172</v>
      </c>
      <c r="Q54" s="231" t="s">
        <v>172</v>
      </c>
      <c r="R54" s="231" t="s">
        <v>172</v>
      </c>
      <c r="S54" s="231" t="s">
        <v>172</v>
      </c>
    </row>
    <row r="55" spans="3:19" ht="15" customHeight="1">
      <c r="E55" s="231"/>
      <c r="F55" s="231"/>
      <c r="G55" s="231"/>
      <c r="H55" s="232"/>
      <c r="I55" s="232"/>
      <c r="J55" s="232"/>
      <c r="K55" s="232"/>
      <c r="L55" s="232"/>
      <c r="M55" s="232"/>
      <c r="N55" s="232"/>
      <c r="O55" s="232"/>
      <c r="P55" s="232"/>
      <c r="Q55" s="232"/>
      <c r="R55" s="232"/>
      <c r="S55" s="232"/>
    </row>
    <row r="56" spans="3:19" ht="15" customHeight="1">
      <c r="E56" s="231"/>
      <c r="F56" s="231"/>
      <c r="G56" s="231"/>
      <c r="H56" s="232"/>
      <c r="I56" s="232"/>
      <c r="J56" s="232"/>
      <c r="K56" s="232"/>
      <c r="L56" s="232"/>
      <c r="M56" s="232"/>
      <c r="N56" s="232"/>
      <c r="O56" s="232"/>
      <c r="P56" s="232"/>
      <c r="Q56" s="232"/>
      <c r="R56" s="232"/>
      <c r="S56" s="232"/>
    </row>
    <row r="57" spans="3:19" ht="15" customHeight="1">
      <c r="D57" s="9" t="s">
        <v>184</v>
      </c>
      <c r="E57" s="231" t="s">
        <v>174</v>
      </c>
      <c r="F57" s="231" t="s">
        <v>174</v>
      </c>
      <c r="G57" s="231" t="s">
        <v>174</v>
      </c>
      <c r="H57" s="231" t="s">
        <v>174</v>
      </c>
      <c r="I57" s="231" t="s">
        <v>174</v>
      </c>
      <c r="J57" s="231" t="s">
        <v>174</v>
      </c>
      <c r="K57" s="231" t="s">
        <v>174</v>
      </c>
      <c r="L57" s="231" t="s">
        <v>174</v>
      </c>
      <c r="M57" s="231" t="s">
        <v>174</v>
      </c>
      <c r="N57" s="231" t="s">
        <v>174</v>
      </c>
      <c r="O57" s="231" t="s">
        <v>174</v>
      </c>
      <c r="P57" s="231" t="s">
        <v>174</v>
      </c>
      <c r="Q57" s="231" t="s">
        <v>174</v>
      </c>
      <c r="R57" s="231" t="s">
        <v>174</v>
      </c>
      <c r="S57" s="231" t="s">
        <v>174</v>
      </c>
    </row>
    <row r="58" spans="3:19">
      <c r="E58" s="231"/>
      <c r="F58" s="231"/>
      <c r="G58" s="231"/>
      <c r="H58" s="231"/>
      <c r="I58" s="231"/>
      <c r="J58" s="231"/>
      <c r="K58" s="231"/>
      <c r="L58" s="231"/>
      <c r="M58" s="231"/>
      <c r="N58" s="231"/>
      <c r="O58" s="231"/>
      <c r="P58" s="231"/>
      <c r="Q58" s="231"/>
      <c r="R58" s="231"/>
      <c r="S58" s="231"/>
    </row>
    <row r="59" spans="3:19">
      <c r="E59" s="231"/>
      <c r="F59" s="231"/>
      <c r="G59" s="231"/>
      <c r="H59" s="231"/>
      <c r="I59" s="231"/>
      <c r="J59" s="231"/>
      <c r="K59" s="231"/>
      <c r="L59" s="231"/>
      <c r="M59" s="231"/>
      <c r="N59" s="231"/>
      <c r="O59" s="231"/>
      <c r="P59" s="231"/>
      <c r="Q59" s="231"/>
      <c r="R59" s="231"/>
      <c r="S59" s="231"/>
    </row>
    <row r="60" spans="3:19">
      <c r="E60" s="231"/>
      <c r="F60" s="231"/>
      <c r="G60" s="231"/>
      <c r="H60" s="231"/>
      <c r="I60" s="231"/>
      <c r="J60" s="231"/>
      <c r="K60" s="231"/>
      <c r="L60" s="231"/>
      <c r="M60" s="231"/>
      <c r="N60" s="231"/>
      <c r="O60" s="231"/>
      <c r="P60" s="231"/>
      <c r="Q60" s="231"/>
      <c r="R60" s="231"/>
      <c r="S60" s="231"/>
    </row>
    <row r="61" spans="3:19">
      <c r="E61" s="231"/>
      <c r="F61" s="231"/>
      <c r="G61" s="231"/>
      <c r="H61" s="231"/>
      <c r="I61" s="231"/>
      <c r="J61" s="231"/>
      <c r="K61" s="231"/>
      <c r="L61" s="231"/>
      <c r="M61" s="231"/>
      <c r="N61" s="231"/>
      <c r="O61" s="231"/>
      <c r="P61" s="231"/>
      <c r="Q61" s="231"/>
      <c r="R61" s="231"/>
      <c r="S61" s="231"/>
    </row>
    <row r="62" spans="3:19" ht="16.2" customHeight="1">
      <c r="D62" s="9" t="s">
        <v>185</v>
      </c>
      <c r="E62" s="232" t="s">
        <v>175</v>
      </c>
      <c r="F62" s="232" t="s">
        <v>175</v>
      </c>
      <c r="G62" s="232" t="s">
        <v>175</v>
      </c>
      <c r="H62" s="232" t="s">
        <v>175</v>
      </c>
      <c r="I62" s="232" t="s">
        <v>175</v>
      </c>
      <c r="J62" s="232" t="s">
        <v>175</v>
      </c>
      <c r="K62" s="232" t="s">
        <v>175</v>
      </c>
      <c r="L62" s="232" t="s">
        <v>175</v>
      </c>
      <c r="M62" s="232" t="s">
        <v>175</v>
      </c>
      <c r="N62" s="232" t="s">
        <v>175</v>
      </c>
      <c r="O62" s="232" t="s">
        <v>175</v>
      </c>
      <c r="P62" s="232" t="s">
        <v>175</v>
      </c>
      <c r="Q62" s="232" t="s">
        <v>175</v>
      </c>
      <c r="R62" s="232" t="s">
        <v>175</v>
      </c>
      <c r="S62" s="232" t="s">
        <v>175</v>
      </c>
    </row>
    <row r="63" spans="3:19">
      <c r="E63" s="232"/>
      <c r="F63" s="232"/>
      <c r="G63" s="232"/>
      <c r="H63" s="232"/>
      <c r="I63" s="232"/>
      <c r="J63" s="232"/>
      <c r="K63" s="232"/>
      <c r="L63" s="232"/>
      <c r="M63" s="232"/>
      <c r="N63" s="232"/>
      <c r="O63" s="232"/>
      <c r="P63" s="232"/>
      <c r="Q63" s="232"/>
      <c r="R63" s="232"/>
      <c r="S63" s="232"/>
    </row>
    <row r="64" spans="3:19">
      <c r="E64" s="232"/>
      <c r="F64" s="232"/>
      <c r="G64" s="232"/>
      <c r="H64" s="232"/>
      <c r="I64" s="232"/>
      <c r="J64" s="232"/>
      <c r="K64" s="232"/>
      <c r="L64" s="232"/>
      <c r="M64" s="232"/>
      <c r="N64" s="232"/>
      <c r="O64" s="232"/>
      <c r="P64" s="232"/>
      <c r="Q64" s="232"/>
      <c r="R64" s="232"/>
      <c r="S64" s="232"/>
    </row>
    <row r="65" spans="3:19">
      <c r="K65" s="175"/>
      <c r="L65" s="175"/>
      <c r="M65" s="175"/>
      <c r="N65" s="175"/>
      <c r="O65" s="175"/>
      <c r="P65" s="175"/>
      <c r="Q65" s="175"/>
      <c r="R65" s="175"/>
      <c r="S65" s="175"/>
    </row>
    <row r="66" spans="3:19" ht="14.1" customHeight="1">
      <c r="C66" s="177">
        <v>1</v>
      </c>
      <c r="D66" s="236" t="s">
        <v>307</v>
      </c>
      <c r="E66" s="236"/>
      <c r="F66" s="236"/>
      <c r="G66" s="236"/>
      <c r="H66" s="236"/>
      <c r="I66" s="236"/>
      <c r="J66" s="236"/>
      <c r="K66" s="236"/>
      <c r="L66" s="236"/>
      <c r="M66" s="236"/>
      <c r="N66" s="236"/>
      <c r="O66" s="236"/>
      <c r="P66" s="236"/>
      <c r="Q66" s="236"/>
      <c r="R66" s="236"/>
      <c r="S66" s="236"/>
    </row>
    <row r="67" spans="3:19" ht="14.1" customHeight="1">
      <c r="C67" s="177"/>
      <c r="D67" s="236"/>
      <c r="E67" s="236"/>
      <c r="F67" s="236"/>
      <c r="G67" s="236"/>
      <c r="H67" s="236"/>
      <c r="I67" s="236"/>
      <c r="J67" s="236"/>
      <c r="K67" s="236"/>
      <c r="L67" s="236"/>
      <c r="M67" s="236"/>
      <c r="N67" s="236"/>
      <c r="O67" s="236"/>
      <c r="P67" s="236"/>
      <c r="Q67" s="236"/>
      <c r="R67" s="236"/>
      <c r="S67" s="236"/>
    </row>
    <row r="68" spans="3:19" ht="14.1" customHeight="1">
      <c r="C68" s="177"/>
      <c r="D68" s="236"/>
      <c r="E68" s="236"/>
      <c r="F68" s="236"/>
      <c r="G68" s="236"/>
      <c r="H68" s="236"/>
      <c r="I68" s="236"/>
      <c r="J68" s="236"/>
      <c r="K68" s="236"/>
      <c r="L68" s="236"/>
      <c r="M68" s="236"/>
      <c r="N68" s="236"/>
      <c r="O68" s="236"/>
      <c r="P68" s="236"/>
      <c r="Q68" s="236"/>
      <c r="R68" s="236"/>
      <c r="S68" s="236"/>
    </row>
    <row r="69" spans="3:19" ht="14.1" customHeight="1">
      <c r="C69" s="177"/>
      <c r="D69" s="236"/>
      <c r="E69" s="236"/>
      <c r="F69" s="236"/>
      <c r="G69" s="236"/>
      <c r="H69" s="236"/>
      <c r="I69" s="236"/>
      <c r="J69" s="236"/>
      <c r="K69" s="236"/>
      <c r="L69" s="236"/>
      <c r="M69" s="236"/>
      <c r="N69" s="236"/>
      <c r="O69" s="236"/>
      <c r="P69" s="236"/>
      <c r="Q69" s="236"/>
      <c r="R69" s="236"/>
      <c r="S69" s="236"/>
    </row>
    <row r="70" spans="3:19" ht="14.1" customHeight="1">
      <c r="C70" s="177">
        <v>2</v>
      </c>
      <c r="D70" s="236" t="s">
        <v>306</v>
      </c>
      <c r="E70" s="236"/>
      <c r="F70" s="236"/>
      <c r="G70" s="236"/>
      <c r="H70" s="236"/>
      <c r="I70" s="236"/>
      <c r="J70" s="236"/>
      <c r="K70" s="236"/>
      <c r="L70" s="236"/>
      <c r="M70" s="236"/>
      <c r="N70" s="236"/>
      <c r="O70" s="236"/>
      <c r="P70" s="236"/>
      <c r="Q70" s="236"/>
      <c r="R70" s="236"/>
      <c r="S70" s="236"/>
    </row>
    <row r="71" spans="3:19" ht="14.1" customHeight="1">
      <c r="C71" s="177">
        <v>3</v>
      </c>
      <c r="D71" s="237" t="s">
        <v>119</v>
      </c>
      <c r="E71" s="237"/>
      <c r="F71" s="237"/>
      <c r="G71" s="237"/>
      <c r="H71" s="237"/>
      <c r="I71" s="237"/>
      <c r="J71" s="237"/>
      <c r="K71" s="237"/>
      <c r="L71" s="237"/>
      <c r="M71" s="237"/>
      <c r="N71" s="237"/>
      <c r="O71" s="237"/>
      <c r="P71" s="237"/>
      <c r="Q71" s="237"/>
      <c r="R71" s="178"/>
      <c r="S71" s="178"/>
    </row>
    <row r="72" spans="3:19" ht="14.1" customHeight="1">
      <c r="C72" s="177">
        <v>4</v>
      </c>
      <c r="D72" s="236" t="s">
        <v>343</v>
      </c>
      <c r="E72" s="236"/>
      <c r="F72" s="236"/>
      <c r="G72" s="236"/>
      <c r="H72" s="236"/>
      <c r="I72" s="236"/>
      <c r="J72" s="236"/>
      <c r="K72" s="236"/>
      <c r="L72" s="236"/>
      <c r="M72" s="236"/>
      <c r="N72" s="236"/>
      <c r="O72" s="236"/>
      <c r="P72" s="236"/>
      <c r="Q72" s="236"/>
      <c r="R72" s="236"/>
      <c r="S72" s="236"/>
    </row>
    <row r="73" spans="3:19" ht="14.1" customHeight="1">
      <c r="C73" s="10"/>
      <c r="D73" s="236"/>
      <c r="E73" s="236"/>
      <c r="F73" s="236"/>
      <c r="G73" s="236"/>
      <c r="H73" s="236"/>
      <c r="I73" s="236"/>
      <c r="J73" s="236"/>
      <c r="K73" s="236"/>
      <c r="L73" s="236"/>
      <c r="M73" s="236"/>
      <c r="N73" s="236"/>
      <c r="O73" s="236"/>
      <c r="P73" s="236"/>
      <c r="Q73" s="236"/>
      <c r="R73" s="236"/>
      <c r="S73" s="236"/>
    </row>
  </sheetData>
  <mergeCells count="101">
    <mergeCell ref="F41:F48"/>
    <mergeCell ref="F50:F52"/>
    <mergeCell ref="F54:F56"/>
    <mergeCell ref="F57:F61"/>
    <mergeCell ref="F62:F64"/>
    <mergeCell ref="E41:E48"/>
    <mergeCell ref="E50:E52"/>
    <mergeCell ref="E54:E56"/>
    <mergeCell ref="E57:E61"/>
    <mergeCell ref="E62:E64"/>
    <mergeCell ref="D72:S73"/>
    <mergeCell ref="J41:J48"/>
    <mergeCell ref="J50:J52"/>
    <mergeCell ref="J54:J56"/>
    <mergeCell ref="J57:J61"/>
    <mergeCell ref="D71:Q71"/>
    <mergeCell ref="D66:S69"/>
    <mergeCell ref="P62:P64"/>
    <mergeCell ref="Q62:Q64"/>
    <mergeCell ref="R62:R64"/>
    <mergeCell ref="S62:S64"/>
    <mergeCell ref="K62:K64"/>
    <mergeCell ref="L62:L64"/>
    <mergeCell ref="M62:M64"/>
    <mergeCell ref="N62:N64"/>
    <mergeCell ref="O62:O64"/>
    <mergeCell ref="J62:J64"/>
    <mergeCell ref="K57:K61"/>
    <mergeCell ref="L57:L61"/>
    <mergeCell ref="M57:M61"/>
    <mergeCell ref="N57:N61"/>
    <mergeCell ref="O57:O61"/>
    <mergeCell ref="P54:P56"/>
    <mergeCell ref="Q54:Q56"/>
    <mergeCell ref="R54:R56"/>
    <mergeCell ref="S54:S56"/>
    <mergeCell ref="P57:P61"/>
    <mergeCell ref="Q57:Q61"/>
    <mergeCell ref="R57:R61"/>
    <mergeCell ref="S57:S61"/>
    <mergeCell ref="N41:N48"/>
    <mergeCell ref="O41:O48"/>
    <mergeCell ref="K54:K56"/>
    <mergeCell ref="L54:L56"/>
    <mergeCell ref="M54:M56"/>
    <mergeCell ref="N54:N56"/>
    <mergeCell ref="O54:O56"/>
    <mergeCell ref="Q41:Q48"/>
    <mergeCell ref="R41:R48"/>
    <mergeCell ref="S41:S48"/>
    <mergeCell ref="P50:P52"/>
    <mergeCell ref="Q50:Q52"/>
    <mergeCell ref="R50:R52"/>
    <mergeCell ref="S50:S52"/>
    <mergeCell ref="P38:P39"/>
    <mergeCell ref="Q38:Q39"/>
    <mergeCell ref="R38:R39"/>
    <mergeCell ref="D70:S70"/>
    <mergeCell ref="O38:O39"/>
    <mergeCell ref="N38:N39"/>
    <mergeCell ref="K41:K48"/>
    <mergeCell ref="L41:L48"/>
    <mergeCell ref="M41:M48"/>
    <mergeCell ref="S38:S39"/>
    <mergeCell ref="K50:K52"/>
    <mergeCell ref="L50:L52"/>
    <mergeCell ref="M50:M52"/>
    <mergeCell ref="N50:N52"/>
    <mergeCell ref="O50:O52"/>
    <mergeCell ref="P41:P48"/>
    <mergeCell ref="C4:S5"/>
    <mergeCell ref="C6:S6"/>
    <mergeCell ref="C7:D7"/>
    <mergeCell ref="C8:D8"/>
    <mergeCell ref="C9:D9"/>
    <mergeCell ref="C10:D10"/>
    <mergeCell ref="C15:D15"/>
    <mergeCell ref="K38:K39"/>
    <mergeCell ref="L38:L39"/>
    <mergeCell ref="M38:M39"/>
    <mergeCell ref="J38:J39"/>
    <mergeCell ref="I38:I39"/>
    <mergeCell ref="H38:H39"/>
    <mergeCell ref="G38:G39"/>
    <mergeCell ref="E38:E39"/>
    <mergeCell ref="F38:F39"/>
    <mergeCell ref="I41:I48"/>
    <mergeCell ref="I50:I52"/>
    <mergeCell ref="I54:I56"/>
    <mergeCell ref="I57:I61"/>
    <mergeCell ref="I62:I64"/>
    <mergeCell ref="H41:H48"/>
    <mergeCell ref="H50:H52"/>
    <mergeCell ref="H54:H56"/>
    <mergeCell ref="H57:H61"/>
    <mergeCell ref="H62:H64"/>
    <mergeCell ref="G41:G48"/>
    <mergeCell ref="G50:G52"/>
    <mergeCell ref="G54:G56"/>
    <mergeCell ref="G57:G61"/>
    <mergeCell ref="G62:G64"/>
  </mergeCells>
  <phoneticPr fontId="3" type="noConversion"/>
  <printOptions horizontalCentered="1"/>
  <pageMargins left="0.25" right="0.25" top="0.75" bottom="0.75" header="0.3" footer="0.3"/>
  <pageSetup scale="48" orientation="landscape" r:id="rId1"/>
  <headerFooter>
    <oddFooter>&amp;L&amp;Z
&amp;F&amp;CNYC Office of the Actuary&amp;R&amp;D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217B0-DAC2-447F-855A-4799983B1958}">
  <sheetPr>
    <tabColor rgb="FF92D050"/>
  </sheetPr>
  <dimension ref="A1:G59"/>
  <sheetViews>
    <sheetView zoomScale="110" zoomScaleNormal="110" zoomScaleSheetLayoutView="90" workbookViewId="0">
      <selection activeCell="B15" sqref="B15"/>
    </sheetView>
  </sheetViews>
  <sheetFormatPr defaultColWidth="9.109375" defaultRowHeight="13.8"/>
  <cols>
    <col min="1" max="1" width="49.44140625" style="9" customWidth="1"/>
    <col min="2" max="16384" width="9.109375" style="9"/>
  </cols>
  <sheetData>
    <row r="1" spans="1:7">
      <c r="A1" s="247" t="s">
        <v>319</v>
      </c>
      <c r="B1" s="248"/>
      <c r="C1" s="248"/>
      <c r="D1" s="248"/>
      <c r="E1" s="248"/>
      <c r="F1" s="248"/>
      <c r="G1" s="248"/>
    </row>
    <row r="2" spans="1:7">
      <c r="A2" s="248"/>
      <c r="B2" s="248"/>
      <c r="C2" s="248"/>
      <c r="D2" s="248"/>
      <c r="E2" s="248"/>
      <c r="F2" s="248"/>
      <c r="G2" s="248"/>
    </row>
    <row r="4" spans="1:7">
      <c r="B4" s="190" t="s">
        <v>1</v>
      </c>
      <c r="C4" s="190" t="s">
        <v>2</v>
      </c>
      <c r="D4" s="190" t="s">
        <v>3</v>
      </c>
      <c r="E4" s="190" t="s">
        <v>4</v>
      </c>
      <c r="F4" s="190" t="s">
        <v>5</v>
      </c>
      <c r="G4" s="190" t="s">
        <v>0</v>
      </c>
    </row>
    <row r="5" spans="1:7">
      <c r="A5" s="37" t="s">
        <v>322</v>
      </c>
    </row>
    <row r="6" spans="1:7">
      <c r="A6" s="9" t="s">
        <v>252</v>
      </c>
      <c r="B6" s="100">
        <v>173106</v>
      </c>
      <c r="C6" s="100">
        <v>94612</v>
      </c>
      <c r="D6" s="100">
        <v>21550</v>
      </c>
      <c r="E6" s="100">
        <v>55124</v>
      </c>
      <c r="F6" s="100">
        <v>17002</v>
      </c>
      <c r="G6" s="100">
        <f>SUM(B6:F6)</f>
        <v>361394</v>
      </c>
    </row>
    <row r="7" spans="1:7">
      <c r="A7" s="9" t="s">
        <v>284</v>
      </c>
      <c r="B7" s="100">
        <v>30162</v>
      </c>
      <c r="C7" s="100">
        <v>22423</v>
      </c>
      <c r="D7" s="100">
        <v>3501</v>
      </c>
      <c r="E7" s="100">
        <v>1543</v>
      </c>
      <c r="F7" s="100">
        <v>55</v>
      </c>
      <c r="G7" s="100">
        <f t="shared" ref="G7:G9" si="0">SUM(B7:F7)</f>
        <v>57684</v>
      </c>
    </row>
    <row r="8" spans="1:7">
      <c r="A8" s="9" t="s">
        <v>274</v>
      </c>
      <c r="B8" s="100">
        <v>39846</v>
      </c>
      <c r="C8" s="100">
        <v>29899</v>
      </c>
      <c r="D8" s="100">
        <v>9635</v>
      </c>
      <c r="E8" s="100">
        <v>2436</v>
      </c>
      <c r="F8" s="100">
        <v>2</v>
      </c>
      <c r="G8" s="100">
        <f t="shared" si="0"/>
        <v>81818</v>
      </c>
    </row>
    <row r="9" spans="1:7" ht="15.6">
      <c r="A9" s="9" t="s">
        <v>253</v>
      </c>
      <c r="B9" s="102">
        <v>184126</v>
      </c>
      <c r="C9" s="102">
        <v>126251</v>
      </c>
      <c r="D9" s="102">
        <v>24120</v>
      </c>
      <c r="E9" s="102">
        <v>33803</v>
      </c>
      <c r="F9" s="102">
        <v>10691</v>
      </c>
      <c r="G9" s="102">
        <f t="shared" si="0"/>
        <v>378991</v>
      </c>
    </row>
    <row r="10" spans="1:7">
      <c r="A10" s="9" t="s">
        <v>254</v>
      </c>
      <c r="B10" s="100">
        <f>SUM(B6:B9)</f>
        <v>427240</v>
      </c>
      <c r="C10" s="100">
        <f t="shared" ref="C10:G10" si="1">SUM(C6:C9)</f>
        <v>273185</v>
      </c>
      <c r="D10" s="100">
        <f t="shared" si="1"/>
        <v>58806</v>
      </c>
      <c r="E10" s="100">
        <f t="shared" si="1"/>
        <v>92906</v>
      </c>
      <c r="F10" s="100">
        <f t="shared" si="1"/>
        <v>27750</v>
      </c>
      <c r="G10" s="100">
        <f t="shared" si="1"/>
        <v>879887</v>
      </c>
    </row>
    <row r="11" spans="1:7">
      <c r="B11" s="100"/>
      <c r="C11" s="100"/>
      <c r="D11" s="100"/>
      <c r="E11" s="100"/>
      <c r="F11" s="100"/>
      <c r="G11" s="100"/>
    </row>
    <row r="13" spans="1:7">
      <c r="B13" s="190" t="s">
        <v>1</v>
      </c>
      <c r="C13" s="190" t="s">
        <v>2</v>
      </c>
      <c r="D13" s="190" t="s">
        <v>3</v>
      </c>
      <c r="E13" s="190" t="s">
        <v>4</v>
      </c>
      <c r="F13" s="190" t="s">
        <v>5</v>
      </c>
      <c r="G13" s="190" t="s">
        <v>0</v>
      </c>
    </row>
    <row r="14" spans="1:7">
      <c r="A14" s="37" t="s">
        <v>311</v>
      </c>
      <c r="B14" s="37"/>
      <c r="C14" s="37"/>
      <c r="D14" s="37"/>
      <c r="E14" s="37"/>
      <c r="F14" s="37"/>
      <c r="G14" s="37"/>
    </row>
    <row r="15" spans="1:7">
      <c r="A15" s="9" t="s">
        <v>252</v>
      </c>
      <c r="B15" s="100">
        <v>170396</v>
      </c>
      <c r="C15" s="100">
        <v>93759</v>
      </c>
      <c r="D15" s="100">
        <v>21216</v>
      </c>
      <c r="E15" s="100">
        <v>54321</v>
      </c>
      <c r="F15" s="100">
        <v>16871</v>
      </c>
      <c r="G15" s="100">
        <f>SUM(B15:F15)</f>
        <v>356563</v>
      </c>
    </row>
    <row r="16" spans="1:7">
      <c r="A16" s="9" t="s">
        <v>284</v>
      </c>
      <c r="B16" s="100">
        <v>29272</v>
      </c>
      <c r="C16" s="100">
        <v>21830</v>
      </c>
      <c r="D16" s="100">
        <v>2859</v>
      </c>
      <c r="E16" s="100">
        <v>1493</v>
      </c>
      <c r="F16" s="100">
        <v>59</v>
      </c>
      <c r="G16" s="100">
        <f t="shared" ref="G16:G18" si="2">SUM(B16:F16)</f>
        <v>55513</v>
      </c>
    </row>
    <row r="17" spans="1:7">
      <c r="A17" s="9" t="s">
        <v>274</v>
      </c>
      <c r="B17" s="100">
        <v>39184</v>
      </c>
      <c r="C17" s="100">
        <v>29739</v>
      </c>
      <c r="D17" s="100">
        <v>9786</v>
      </c>
      <c r="E17" s="100">
        <v>2365</v>
      </c>
      <c r="F17" s="249">
        <v>1</v>
      </c>
      <c r="G17" s="100">
        <f t="shared" si="2"/>
        <v>81075</v>
      </c>
    </row>
    <row r="18" spans="1:7" ht="15.6">
      <c r="A18" s="9" t="s">
        <v>253</v>
      </c>
      <c r="B18" s="102">
        <v>180354</v>
      </c>
      <c r="C18" s="102">
        <v>124368</v>
      </c>
      <c r="D18" s="102">
        <v>24619</v>
      </c>
      <c r="E18" s="102">
        <v>33800</v>
      </c>
      <c r="F18" s="102">
        <v>10720</v>
      </c>
      <c r="G18" s="102">
        <f>SUM(B18:F18)</f>
        <v>373861</v>
      </c>
    </row>
    <row r="19" spans="1:7">
      <c r="A19" s="9" t="s">
        <v>254</v>
      </c>
      <c r="B19" s="100">
        <f>SUM(B15:B18)</f>
        <v>419206</v>
      </c>
      <c r="C19" s="100">
        <f t="shared" ref="C19" si="3">SUM(C15:C18)</f>
        <v>269696</v>
      </c>
      <c r="D19" s="100">
        <f t="shared" ref="D19" si="4">SUM(D15:D18)</f>
        <v>58480</v>
      </c>
      <c r="E19" s="100">
        <f t="shared" ref="E19" si="5">SUM(E15:E18)</f>
        <v>91979</v>
      </c>
      <c r="F19" s="100">
        <f t="shared" ref="F19" si="6">SUM(F15:F18)</f>
        <v>27651</v>
      </c>
      <c r="G19" s="100">
        <f t="shared" ref="G19" si="7">SUM(G15:G18)</f>
        <v>867012</v>
      </c>
    </row>
    <row r="20" spans="1:7">
      <c r="B20" s="100"/>
      <c r="C20" s="100"/>
      <c r="D20" s="100"/>
      <c r="E20" s="100"/>
      <c r="F20" s="100"/>
      <c r="G20" s="100"/>
    </row>
    <row r="22" spans="1:7" hidden="1">
      <c r="B22" s="190"/>
      <c r="C22" s="190"/>
      <c r="D22" s="190"/>
      <c r="E22" s="190"/>
      <c r="F22" s="190"/>
      <c r="G22" s="190"/>
    </row>
    <row r="23" spans="1:7" hidden="1">
      <c r="A23" s="37"/>
    </row>
    <row r="24" spans="1:7" hidden="1">
      <c r="B24" s="100"/>
      <c r="C24" s="100"/>
      <c r="D24" s="100"/>
      <c r="E24" s="100"/>
      <c r="F24" s="100"/>
      <c r="G24" s="100"/>
    </row>
    <row r="25" spans="1:7" hidden="1">
      <c r="B25" s="100"/>
      <c r="C25" s="100"/>
      <c r="D25" s="100"/>
      <c r="E25" s="100"/>
      <c r="F25" s="100"/>
      <c r="G25" s="100"/>
    </row>
    <row r="26" spans="1:7" hidden="1">
      <c r="B26" s="100"/>
      <c r="C26" s="100"/>
      <c r="D26" s="100"/>
      <c r="E26" s="100"/>
      <c r="F26" s="100"/>
      <c r="G26" s="100"/>
    </row>
    <row r="27" spans="1:7" ht="15.6" hidden="1">
      <c r="B27" s="102"/>
      <c r="C27" s="102"/>
      <c r="D27" s="102"/>
      <c r="E27" s="102"/>
      <c r="F27" s="102"/>
      <c r="G27" s="102"/>
    </row>
    <row r="28" spans="1:7" hidden="1">
      <c r="B28" s="100"/>
      <c r="C28" s="100"/>
      <c r="D28" s="100"/>
      <c r="E28" s="100"/>
      <c r="F28" s="100"/>
      <c r="G28" s="100"/>
    </row>
    <row r="29" spans="1:7" hidden="1"/>
    <row r="31" spans="1:7">
      <c r="B31" s="190" t="s">
        <v>6</v>
      </c>
      <c r="C31" s="190" t="s">
        <v>7</v>
      </c>
      <c r="D31" s="190" t="s">
        <v>8</v>
      </c>
      <c r="E31" s="190" t="s">
        <v>9</v>
      </c>
      <c r="F31" s="190" t="s">
        <v>10</v>
      </c>
      <c r="G31" s="190" t="s">
        <v>0</v>
      </c>
    </row>
    <row r="32" spans="1:7">
      <c r="A32" s="37" t="s">
        <v>323</v>
      </c>
    </row>
    <row r="33" spans="1:7">
      <c r="A33" s="9" t="s">
        <v>255</v>
      </c>
      <c r="B33" s="100">
        <v>212</v>
      </c>
      <c r="C33" s="100">
        <v>188</v>
      </c>
      <c r="D33" s="100">
        <v>101</v>
      </c>
      <c r="E33" s="100">
        <v>169</v>
      </c>
      <c r="F33" s="100">
        <v>9208</v>
      </c>
      <c r="G33" s="100">
        <f>SUM(B33:F33)</f>
        <v>9878</v>
      </c>
    </row>
    <row r="34" spans="1:7" ht="15" customHeight="1">
      <c r="A34" s="9" t="s">
        <v>256</v>
      </c>
      <c r="B34" s="102">
        <v>0</v>
      </c>
      <c r="C34" s="102">
        <v>0</v>
      </c>
      <c r="D34" s="102">
        <v>0</v>
      </c>
      <c r="E34" s="102">
        <v>0</v>
      </c>
      <c r="F34" s="102">
        <v>5716</v>
      </c>
      <c r="G34" s="102">
        <f t="shared" ref="G34" si="8">SUM(B34:F34)</f>
        <v>5716</v>
      </c>
    </row>
    <row r="35" spans="1:7">
      <c r="A35" s="9" t="s">
        <v>257</v>
      </c>
      <c r="B35" s="100">
        <f>SUM(B33:B34)</f>
        <v>212</v>
      </c>
      <c r="C35" s="100">
        <f t="shared" ref="C35:G35" si="9">SUM(C33:C34)</f>
        <v>188</v>
      </c>
      <c r="D35" s="100">
        <f t="shared" si="9"/>
        <v>101</v>
      </c>
      <c r="E35" s="100">
        <f t="shared" si="9"/>
        <v>169</v>
      </c>
      <c r="F35" s="100">
        <f t="shared" si="9"/>
        <v>14924</v>
      </c>
      <c r="G35" s="100">
        <f t="shared" si="9"/>
        <v>15594</v>
      </c>
    </row>
    <row r="36" spans="1:7">
      <c r="B36" s="100"/>
      <c r="C36" s="100"/>
      <c r="D36" s="100"/>
      <c r="E36" s="100"/>
      <c r="F36" s="100"/>
      <c r="G36" s="100"/>
    </row>
    <row r="38" spans="1:7" ht="15" customHeight="1">
      <c r="B38" s="190" t="s">
        <v>6</v>
      </c>
      <c r="C38" s="190" t="s">
        <v>7</v>
      </c>
      <c r="D38" s="190" t="s">
        <v>8</v>
      </c>
      <c r="E38" s="190" t="s">
        <v>9</v>
      </c>
      <c r="F38" s="190" t="s">
        <v>10</v>
      </c>
      <c r="G38" s="190" t="s">
        <v>0</v>
      </c>
    </row>
    <row r="39" spans="1:7">
      <c r="A39" s="37" t="s">
        <v>312</v>
      </c>
    </row>
    <row r="40" spans="1:7">
      <c r="A40" s="9" t="s">
        <v>255</v>
      </c>
      <c r="B40" s="100">
        <v>234</v>
      </c>
      <c r="C40" s="100">
        <v>194</v>
      </c>
      <c r="D40" s="100">
        <v>111</v>
      </c>
      <c r="E40" s="100">
        <v>179</v>
      </c>
      <c r="F40" s="100">
        <v>9148</v>
      </c>
      <c r="G40" s="100">
        <f>SUM(B40:F40)</f>
        <v>9866</v>
      </c>
    </row>
    <row r="41" spans="1:7" ht="15.6">
      <c r="A41" s="9" t="s">
        <v>256</v>
      </c>
      <c r="B41" s="101">
        <v>0</v>
      </c>
      <c r="C41" s="101">
        <v>0</v>
      </c>
      <c r="D41" s="101">
        <v>0</v>
      </c>
      <c r="E41" s="101">
        <v>0</v>
      </c>
      <c r="F41" s="102">
        <v>6097</v>
      </c>
      <c r="G41" s="102">
        <f t="shared" ref="G41" si="10">SUM(B41:F41)</f>
        <v>6097</v>
      </c>
    </row>
    <row r="42" spans="1:7">
      <c r="A42" s="9" t="s">
        <v>257</v>
      </c>
      <c r="B42" s="100">
        <f>SUM(B40:B41)</f>
        <v>234</v>
      </c>
      <c r="C42" s="100">
        <f t="shared" ref="C42" si="11">SUM(C40:C41)</f>
        <v>194</v>
      </c>
      <c r="D42" s="100">
        <f t="shared" ref="D42" si="12">SUM(D40:D41)</f>
        <v>111</v>
      </c>
      <c r="E42" s="100">
        <f t="shared" ref="E42" si="13">SUM(E40:E41)</f>
        <v>179</v>
      </c>
      <c r="F42" s="100">
        <f t="shared" ref="F42" si="14">SUM(F40:F41)</f>
        <v>15245</v>
      </c>
      <c r="G42" s="100">
        <f t="shared" ref="G42" si="15">SUM(G40:G41)</f>
        <v>15963</v>
      </c>
    </row>
    <row r="46" spans="1:7">
      <c r="B46" s="37"/>
      <c r="C46" s="37"/>
      <c r="D46" s="191" t="s">
        <v>0</v>
      </c>
      <c r="E46" s="37"/>
      <c r="F46" s="37"/>
      <c r="G46" s="191" t="s">
        <v>0</v>
      </c>
    </row>
    <row r="47" spans="1:7">
      <c r="B47" s="190" t="s">
        <v>11</v>
      </c>
      <c r="C47" s="190" t="s">
        <v>12</v>
      </c>
      <c r="D47" s="103" t="s">
        <v>4</v>
      </c>
      <c r="E47" s="190" t="s">
        <v>13</v>
      </c>
      <c r="F47" s="190" t="s">
        <v>14</v>
      </c>
      <c r="G47" s="103" t="s">
        <v>5</v>
      </c>
    </row>
    <row r="48" spans="1:7">
      <c r="A48" s="37" t="s">
        <v>323</v>
      </c>
    </row>
    <row r="49" spans="1:7">
      <c r="A49" s="9" t="s">
        <v>255</v>
      </c>
      <c r="B49" s="100">
        <v>22472</v>
      </c>
      <c r="C49" s="100">
        <v>14233</v>
      </c>
      <c r="D49" s="100">
        <f>SUM(B49:C49)</f>
        <v>36705</v>
      </c>
      <c r="E49" s="100">
        <v>1522</v>
      </c>
      <c r="F49" s="100">
        <v>3039</v>
      </c>
      <c r="G49" s="100">
        <f>SUM(E49:F49)</f>
        <v>4561</v>
      </c>
    </row>
    <row r="50" spans="1:7">
      <c r="A50" s="9" t="s">
        <v>256</v>
      </c>
      <c r="B50" s="101">
        <v>12346</v>
      </c>
      <c r="C50" s="101">
        <v>21457</v>
      </c>
      <c r="D50" s="101">
        <f>SUM(B50:C50)</f>
        <v>33803</v>
      </c>
      <c r="E50" s="101">
        <v>2309</v>
      </c>
      <c r="F50" s="101">
        <v>8382</v>
      </c>
      <c r="G50" s="101">
        <f>SUM(E50:F50)</f>
        <v>10691</v>
      </c>
    </row>
    <row r="51" spans="1:7">
      <c r="A51" s="9" t="s">
        <v>257</v>
      </c>
      <c r="B51" s="100">
        <f>SUM(B49:B50)</f>
        <v>34818</v>
      </c>
      <c r="C51" s="100">
        <f t="shared" ref="C51" si="16">SUM(C49:C50)</f>
        <v>35690</v>
      </c>
      <c r="D51" s="100">
        <f t="shared" ref="D51" si="17">SUM(D49:D50)</f>
        <v>70508</v>
      </c>
      <c r="E51" s="100">
        <f t="shared" ref="E51" si="18">SUM(E49:E50)</f>
        <v>3831</v>
      </c>
      <c r="F51" s="100">
        <f t="shared" ref="F51" si="19">SUM(F49:F50)</f>
        <v>11421</v>
      </c>
      <c r="G51" s="100">
        <f t="shared" ref="G51" si="20">SUM(G49:G50)</f>
        <v>15252</v>
      </c>
    </row>
    <row r="52" spans="1:7">
      <c r="B52" s="100"/>
      <c r="C52" s="100"/>
      <c r="D52" s="100"/>
      <c r="E52" s="100"/>
      <c r="F52" s="100"/>
      <c r="G52" s="100"/>
    </row>
    <row r="54" spans="1:7">
      <c r="B54" s="37"/>
      <c r="C54" s="37"/>
      <c r="D54" s="191" t="s">
        <v>0</v>
      </c>
      <c r="E54" s="37"/>
      <c r="F54" s="37"/>
      <c r="G54" s="191" t="s">
        <v>0</v>
      </c>
    </row>
    <row r="55" spans="1:7">
      <c r="B55" s="190" t="s">
        <v>11</v>
      </c>
      <c r="C55" s="190" t="s">
        <v>12</v>
      </c>
      <c r="D55" s="103" t="s">
        <v>4</v>
      </c>
      <c r="E55" s="190" t="s">
        <v>13</v>
      </c>
      <c r="F55" s="190" t="s">
        <v>14</v>
      </c>
      <c r="G55" s="103" t="s">
        <v>5</v>
      </c>
    </row>
    <row r="56" spans="1:7">
      <c r="A56" s="37" t="s">
        <v>312</v>
      </c>
    </row>
    <row r="57" spans="1:7">
      <c r="A57" s="9" t="s">
        <v>255</v>
      </c>
      <c r="B57" s="100">
        <v>22011</v>
      </c>
      <c r="C57" s="100">
        <v>13950</v>
      </c>
      <c r="D57" s="100">
        <f>SUM(B57:C57)</f>
        <v>35961</v>
      </c>
      <c r="E57" s="100">
        <v>1520</v>
      </c>
      <c r="F57" s="100">
        <v>3098</v>
      </c>
      <c r="G57" s="100">
        <f>SUM(E57:F57)</f>
        <v>4618</v>
      </c>
    </row>
    <row r="58" spans="1:7">
      <c r="A58" s="9" t="s">
        <v>256</v>
      </c>
      <c r="B58" s="101">
        <v>11895</v>
      </c>
      <c r="C58" s="101">
        <v>21905</v>
      </c>
      <c r="D58" s="101">
        <f>SUM(B58:C58)</f>
        <v>33800</v>
      </c>
      <c r="E58" s="101">
        <v>2475</v>
      </c>
      <c r="F58" s="101">
        <v>8245</v>
      </c>
      <c r="G58" s="101">
        <f>SUM(E58:F58)</f>
        <v>10720</v>
      </c>
    </row>
    <row r="59" spans="1:7">
      <c r="A59" s="9" t="s">
        <v>257</v>
      </c>
      <c r="B59" s="100">
        <f>SUM(B57:B58)</f>
        <v>33906</v>
      </c>
      <c r="C59" s="100">
        <f t="shared" ref="C59" si="21">SUM(C57:C58)</f>
        <v>35855</v>
      </c>
      <c r="D59" s="100">
        <f t="shared" ref="D59" si="22">SUM(D57:D58)</f>
        <v>69761</v>
      </c>
      <c r="E59" s="100">
        <f t="shared" ref="E59" si="23">SUM(E57:E58)</f>
        <v>3995</v>
      </c>
      <c r="F59" s="100">
        <f t="shared" ref="F59" si="24">SUM(F57:F58)</f>
        <v>11343</v>
      </c>
      <c r="G59" s="100">
        <f t="shared" ref="G59" si="25">SUM(G57:G58)</f>
        <v>15338</v>
      </c>
    </row>
  </sheetData>
  <mergeCells count="1">
    <mergeCell ref="A1:G2"/>
  </mergeCells>
  <printOptions horizontalCentered="1"/>
  <pageMargins left="0.7" right="0.7" top="0.75" bottom="0.75" header="0.3" footer="0.3"/>
  <pageSetup scale="79" orientation="portrait" r:id="rId1"/>
  <headerFooter>
    <oddFooter>&amp;L&amp;Z
&amp;F&amp;CNYC Office of the Actuary&amp;R&amp;D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8933F-8DC3-4C6E-BC00-31779462EF37}">
  <sheetPr>
    <tabColor rgb="FF92D050"/>
  </sheetPr>
  <dimension ref="B1:I17"/>
  <sheetViews>
    <sheetView zoomScale="115" zoomScaleNormal="115" zoomScaleSheetLayoutView="100" workbookViewId="0">
      <selection activeCell="C16" sqref="C16"/>
    </sheetView>
  </sheetViews>
  <sheetFormatPr defaultColWidth="9.109375" defaultRowHeight="13.8"/>
  <cols>
    <col min="1" max="1" width="8.33203125" style="9" customWidth="1"/>
    <col min="2" max="2" width="16.21875" style="9" customWidth="1"/>
    <col min="3" max="3" width="15.77734375" style="9" customWidth="1"/>
    <col min="4" max="4" width="2.21875" style="9" customWidth="1"/>
    <col min="5" max="5" width="16.6640625" style="9" customWidth="1"/>
    <col min="6" max="6" width="2.21875" style="9" customWidth="1"/>
    <col min="7" max="7" width="15.6640625" style="9" customWidth="1"/>
    <col min="8" max="8" width="2.21875" style="9" customWidth="1"/>
    <col min="9" max="9" width="16.77734375" style="9" customWidth="1"/>
    <col min="10" max="16384" width="9.109375" style="9"/>
  </cols>
  <sheetData>
    <row r="1" spans="2:9" ht="15" customHeight="1">
      <c r="B1" s="238"/>
      <c r="C1" s="242" t="s">
        <v>260</v>
      </c>
      <c r="D1" s="242"/>
      <c r="E1" s="242" t="s">
        <v>260</v>
      </c>
      <c r="F1" s="242"/>
      <c r="G1" s="242" t="s">
        <v>260</v>
      </c>
      <c r="H1" s="242"/>
      <c r="I1" s="242" t="s">
        <v>260</v>
      </c>
    </row>
    <row r="2" spans="2:9" ht="15" customHeight="1">
      <c r="B2" s="238"/>
      <c r="C2" s="242" t="s">
        <v>320</v>
      </c>
      <c r="D2" s="242"/>
      <c r="E2" s="242" t="s">
        <v>320</v>
      </c>
      <c r="F2" s="242"/>
      <c r="G2" s="242" t="s">
        <v>321</v>
      </c>
      <c r="H2" s="242"/>
      <c r="I2" s="242" t="s">
        <v>321</v>
      </c>
    </row>
    <row r="3" spans="2:9">
      <c r="B3" s="238"/>
      <c r="C3" s="242" t="s">
        <v>261</v>
      </c>
      <c r="D3" s="242"/>
      <c r="E3" s="242" t="s">
        <v>263</v>
      </c>
      <c r="F3" s="242"/>
      <c r="G3" s="242" t="s">
        <v>261</v>
      </c>
      <c r="H3" s="242"/>
      <c r="I3" s="242" t="s">
        <v>263</v>
      </c>
    </row>
    <row r="4" spans="2:9">
      <c r="B4" s="238"/>
      <c r="C4" s="242" t="s">
        <v>304</v>
      </c>
      <c r="D4" s="242"/>
      <c r="E4" s="242" t="s">
        <v>305</v>
      </c>
      <c r="F4" s="242"/>
      <c r="G4" s="242" t="s">
        <v>304</v>
      </c>
      <c r="H4" s="242"/>
      <c r="I4" s="242" t="s">
        <v>305</v>
      </c>
    </row>
    <row r="5" spans="2:9">
      <c r="B5" s="244" t="s">
        <v>258</v>
      </c>
      <c r="C5" s="243" t="s">
        <v>262</v>
      </c>
      <c r="D5" s="243"/>
      <c r="E5" s="243" t="s">
        <v>262</v>
      </c>
      <c r="F5" s="243"/>
      <c r="G5" s="243" t="s">
        <v>262</v>
      </c>
      <c r="H5" s="243"/>
      <c r="I5" s="243" t="s">
        <v>262</v>
      </c>
    </row>
    <row r="6" spans="2:9">
      <c r="B6" s="238"/>
      <c r="C6" s="246" t="s">
        <v>58</v>
      </c>
      <c r="D6" s="246"/>
      <c r="E6" s="246"/>
      <c r="F6" s="246"/>
      <c r="G6" s="246"/>
      <c r="H6" s="246"/>
      <c r="I6" s="246"/>
    </row>
    <row r="7" spans="2:9">
      <c r="B7" s="238" t="s">
        <v>264</v>
      </c>
      <c r="C7" s="239">
        <v>3953</v>
      </c>
      <c r="D7" s="239"/>
      <c r="E7" s="239">
        <v>2277</v>
      </c>
      <c r="F7" s="239"/>
      <c r="G7" s="239">
        <v>3572</v>
      </c>
      <c r="H7" s="239"/>
      <c r="I7" s="239">
        <v>2106</v>
      </c>
    </row>
    <row r="8" spans="2:9">
      <c r="B8" s="238" t="s">
        <v>259</v>
      </c>
      <c r="C8" s="240">
        <v>3483</v>
      </c>
      <c r="D8" s="240"/>
      <c r="E8" s="240">
        <v>3361</v>
      </c>
      <c r="F8" s="240"/>
      <c r="G8" s="240">
        <v>3162</v>
      </c>
      <c r="H8" s="240"/>
      <c r="I8" s="240">
        <v>3056</v>
      </c>
    </row>
    <row r="9" spans="2:9">
      <c r="B9" s="238" t="s">
        <v>265</v>
      </c>
      <c r="C9" s="240">
        <v>257</v>
      </c>
      <c r="D9" s="240"/>
      <c r="E9" s="240">
        <v>257</v>
      </c>
      <c r="F9" s="240"/>
      <c r="G9" s="240">
        <v>248</v>
      </c>
      <c r="H9" s="240"/>
      <c r="I9" s="240">
        <v>248</v>
      </c>
    </row>
    <row r="10" spans="2:9">
      <c r="B10" s="238" t="s">
        <v>266</v>
      </c>
      <c r="C10" s="240">
        <v>2475</v>
      </c>
      <c r="D10" s="240"/>
      <c r="E10" s="240">
        <v>2475</v>
      </c>
      <c r="F10" s="240"/>
      <c r="G10" s="240">
        <v>2360</v>
      </c>
      <c r="H10" s="240"/>
      <c r="I10" s="240">
        <v>2360</v>
      </c>
    </row>
    <row r="11" spans="2:9" ht="15.6">
      <c r="B11" s="238" t="s">
        <v>267</v>
      </c>
      <c r="C11" s="241">
        <v>1574</v>
      </c>
      <c r="D11" s="241"/>
      <c r="E11" s="241">
        <v>1574</v>
      </c>
      <c r="F11" s="241"/>
      <c r="G11" s="241">
        <v>1480</v>
      </c>
      <c r="H11" s="241"/>
      <c r="I11" s="241">
        <v>1480</v>
      </c>
    </row>
    <row r="12" spans="2:9" ht="16.2" thickBot="1">
      <c r="B12" s="238" t="s">
        <v>268</v>
      </c>
      <c r="C12" s="245">
        <f>SUM(C7:C11)</f>
        <v>11742</v>
      </c>
      <c r="D12" s="241"/>
      <c r="E12" s="245">
        <f t="shared" ref="E12:I12" si="0">SUM(E7:E11)</f>
        <v>9944</v>
      </c>
      <c r="F12" s="241"/>
      <c r="G12" s="245">
        <f t="shared" si="0"/>
        <v>10822</v>
      </c>
      <c r="H12" s="241"/>
      <c r="I12" s="245">
        <f t="shared" si="0"/>
        <v>9250</v>
      </c>
    </row>
    <row r="13" spans="2:9" ht="14.4" thickTop="1"/>
    <row r="17" ht="15" customHeight="1"/>
  </sheetData>
  <mergeCells count="1">
    <mergeCell ref="C6:I6"/>
  </mergeCells>
  <printOptions horizontalCentered="1"/>
  <pageMargins left="0.7" right="0.7" top="0.75" bottom="0.75" header="0.3" footer="0.3"/>
  <pageSetup scale="79" orientation="portrait" r:id="rId1"/>
  <headerFooter>
    <oddFooter>&amp;L&amp;Z
&amp;F&amp;CNYC Office of the Actuary&amp;R&amp;D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90A8F-FA39-428E-9798-596BED7A092D}">
  <sheetPr>
    <tabColor rgb="FF92D050"/>
    <pageSetUpPr fitToPage="1"/>
  </sheetPr>
  <dimension ref="A1:G40"/>
  <sheetViews>
    <sheetView zoomScale="110" zoomScaleNormal="110" workbookViewId="0">
      <selection activeCell="F15" sqref="F15"/>
    </sheetView>
  </sheetViews>
  <sheetFormatPr defaultColWidth="9.109375" defaultRowHeight="13.8"/>
  <cols>
    <col min="1" max="1" width="3.6640625" style="9" customWidth="1"/>
    <col min="2" max="2" width="34.6640625" style="9" customWidth="1"/>
    <col min="3" max="4" width="40.6640625" style="9" customWidth="1"/>
    <col min="5" max="5" width="40.6640625" style="9" hidden="1" customWidth="1"/>
    <col min="6" max="6" width="3.6640625" style="9" customWidth="1"/>
    <col min="7" max="16384" width="9.109375" style="9"/>
  </cols>
  <sheetData>
    <row r="1" spans="1:6" ht="17.399999999999999">
      <c r="A1" s="189"/>
    </row>
    <row r="3" spans="1:6" ht="15.6">
      <c r="B3" s="88" t="s">
        <v>110</v>
      </c>
    </row>
    <row r="5" spans="1:6">
      <c r="B5" s="200" t="s">
        <v>324</v>
      </c>
      <c r="C5" s="200"/>
      <c r="D5" s="201"/>
      <c r="E5" s="201"/>
    </row>
    <row r="6" spans="1:6">
      <c r="B6" s="201"/>
      <c r="C6" s="201"/>
      <c r="D6" s="201"/>
      <c r="E6" s="201"/>
    </row>
    <row r="7" spans="1:6">
      <c r="B7" s="12"/>
    </row>
    <row r="8" spans="1:6">
      <c r="A8" s="10"/>
      <c r="B8" s="10"/>
      <c r="C8" s="90">
        <v>45473</v>
      </c>
      <c r="D8" s="90">
        <v>45107</v>
      </c>
      <c r="E8" s="90">
        <v>43646</v>
      </c>
    </row>
    <row r="9" spans="1:6" ht="15" customHeight="1">
      <c r="A9" s="10"/>
      <c r="B9" s="91" t="s">
        <v>111</v>
      </c>
      <c r="C9" s="198" t="s">
        <v>112</v>
      </c>
      <c r="D9" s="198" t="s">
        <v>112</v>
      </c>
      <c r="E9" s="198" t="s">
        <v>112</v>
      </c>
      <c r="F9" s="89"/>
    </row>
    <row r="10" spans="1:6">
      <c r="A10" s="10"/>
      <c r="B10" s="91"/>
      <c r="C10" s="199"/>
      <c r="D10" s="199"/>
      <c r="E10" s="199"/>
      <c r="F10" s="89"/>
    </row>
    <row r="11" spans="1:6" ht="4.95" customHeight="1">
      <c r="A11" s="10"/>
      <c r="B11" s="91"/>
      <c r="C11" s="92"/>
      <c r="D11" s="92"/>
      <c r="E11" s="92"/>
      <c r="F11" s="89"/>
    </row>
    <row r="12" spans="1:6" ht="15" customHeight="1">
      <c r="A12" s="10"/>
      <c r="B12" s="91" t="s">
        <v>113</v>
      </c>
      <c r="C12" s="198" t="s">
        <v>276</v>
      </c>
      <c r="D12" s="198" t="s">
        <v>276</v>
      </c>
      <c r="E12" s="198" t="s">
        <v>280</v>
      </c>
      <c r="F12" s="89"/>
    </row>
    <row r="13" spans="1:6" ht="44.1" customHeight="1">
      <c r="A13" s="10"/>
      <c r="B13" s="91"/>
      <c r="C13" s="199"/>
      <c r="D13" s="199"/>
      <c r="E13" s="199"/>
      <c r="F13" s="89"/>
    </row>
    <row r="14" spans="1:6" ht="12" customHeight="1">
      <c r="A14" s="10"/>
      <c r="B14" s="91"/>
      <c r="C14" s="92"/>
      <c r="D14" s="92"/>
      <c r="E14" s="92"/>
      <c r="F14" s="89"/>
    </row>
    <row r="15" spans="1:6">
      <c r="A15" s="10"/>
      <c r="B15" s="91" t="s">
        <v>114</v>
      </c>
      <c r="C15" s="93"/>
      <c r="D15" s="93"/>
      <c r="E15" s="93"/>
    </row>
    <row r="16" spans="1:6" ht="15" customHeight="1">
      <c r="A16" s="10"/>
      <c r="B16" s="91" t="s">
        <v>115</v>
      </c>
      <c r="C16" s="198" t="s">
        <v>283</v>
      </c>
      <c r="D16" s="198" t="s">
        <v>283</v>
      </c>
      <c r="E16" s="198" t="s">
        <v>275</v>
      </c>
      <c r="F16" s="89"/>
    </row>
    <row r="17" spans="1:7" ht="71.400000000000006" customHeight="1">
      <c r="A17" s="10"/>
      <c r="B17" s="91"/>
      <c r="C17" s="199"/>
      <c r="D17" s="199"/>
      <c r="E17" s="199"/>
      <c r="F17" s="89"/>
    </row>
    <row r="18" spans="1:7" ht="4.95" customHeight="1">
      <c r="A18" s="10"/>
      <c r="B18" s="91"/>
      <c r="C18" s="92"/>
      <c r="D18" s="92"/>
      <c r="E18" s="92"/>
      <c r="F18" s="89"/>
    </row>
    <row r="19" spans="1:7" ht="15" customHeight="1">
      <c r="A19" s="10"/>
      <c r="B19" s="91" t="s">
        <v>215</v>
      </c>
      <c r="C19" s="198" t="s">
        <v>308</v>
      </c>
      <c r="D19" s="198" t="s">
        <v>116</v>
      </c>
      <c r="E19" s="198" t="s">
        <v>116</v>
      </c>
      <c r="F19" s="89"/>
      <c r="G19" s="89"/>
    </row>
    <row r="20" spans="1:7">
      <c r="A20" s="10"/>
      <c r="B20" s="91"/>
      <c r="C20" s="199"/>
      <c r="D20" s="199"/>
      <c r="E20" s="199"/>
      <c r="F20" s="89"/>
      <c r="G20" s="89"/>
    </row>
    <row r="21" spans="1:7">
      <c r="A21" s="10"/>
      <c r="B21" s="91"/>
      <c r="C21" s="199"/>
      <c r="D21" s="199"/>
      <c r="E21" s="199"/>
      <c r="F21" s="89"/>
      <c r="G21" s="89"/>
    </row>
    <row r="22" spans="1:7" ht="12" customHeight="1">
      <c r="A22" s="10"/>
      <c r="B22" s="91"/>
      <c r="C22" s="92"/>
      <c r="D22" s="92"/>
      <c r="E22" s="92"/>
      <c r="F22" s="89"/>
      <c r="G22" s="89"/>
    </row>
    <row r="23" spans="1:7" ht="15" customHeight="1">
      <c r="A23" s="10"/>
      <c r="B23" s="91" t="s">
        <v>216</v>
      </c>
      <c r="C23" s="198" t="s">
        <v>310</v>
      </c>
      <c r="D23" s="198" t="s">
        <v>309</v>
      </c>
      <c r="E23" s="198" t="s">
        <v>117</v>
      </c>
      <c r="F23" s="89"/>
    </row>
    <row r="24" spans="1:7">
      <c r="A24" s="10"/>
      <c r="B24" s="93"/>
      <c r="C24" s="199"/>
      <c r="D24" s="199"/>
      <c r="E24" s="199"/>
    </row>
    <row r="25" spans="1:7">
      <c r="A25" s="10"/>
      <c r="B25" s="91"/>
      <c r="C25" s="199"/>
      <c r="D25" s="199"/>
      <c r="E25" s="199"/>
    </row>
    <row r="26" spans="1:7">
      <c r="A26" s="10"/>
      <c r="B26" s="94"/>
      <c r="C26" s="10"/>
      <c r="D26" s="10"/>
      <c r="E26" s="10"/>
    </row>
    <row r="27" spans="1:7" ht="15.6">
      <c r="A27" s="95" t="s">
        <v>118</v>
      </c>
      <c r="B27" s="96" t="s">
        <v>119</v>
      </c>
      <c r="C27" s="10"/>
      <c r="D27" s="10"/>
      <c r="E27" s="10"/>
    </row>
    <row r="28" spans="1:7">
      <c r="A28" s="10"/>
      <c r="B28" s="91"/>
      <c r="C28" s="97"/>
      <c r="D28" s="97"/>
      <c r="E28" s="10"/>
    </row>
    <row r="29" spans="1:7">
      <c r="A29" s="10"/>
      <c r="B29" s="202" t="s">
        <v>325</v>
      </c>
      <c r="C29" s="202"/>
      <c r="D29" s="203"/>
      <c r="E29" s="203"/>
    </row>
    <row r="30" spans="1:7">
      <c r="A30" s="10"/>
      <c r="B30" s="203"/>
      <c r="C30" s="203"/>
      <c r="D30" s="203"/>
      <c r="E30" s="203"/>
    </row>
    <row r="31" spans="1:7" ht="12" customHeight="1">
      <c r="A31" s="10"/>
      <c r="B31" s="98"/>
      <c r="C31" s="98"/>
      <c r="D31" s="98"/>
      <c r="E31" s="98"/>
    </row>
    <row r="32" spans="1:7">
      <c r="A32" s="10"/>
      <c r="B32" s="202" t="s">
        <v>326</v>
      </c>
      <c r="C32" s="202"/>
      <c r="D32" s="203"/>
      <c r="E32" s="203"/>
    </row>
    <row r="33" spans="1:5">
      <c r="A33" s="10"/>
      <c r="B33" s="203"/>
      <c r="C33" s="203"/>
      <c r="D33" s="203"/>
      <c r="E33" s="203"/>
    </row>
    <row r="34" spans="1:5">
      <c r="A34" s="10"/>
      <c r="B34" s="203"/>
      <c r="C34" s="203"/>
      <c r="D34" s="203"/>
      <c r="E34" s="203"/>
    </row>
    <row r="35" spans="1:5" ht="12" customHeight="1">
      <c r="A35" s="10"/>
      <c r="B35" s="203"/>
      <c r="C35" s="203"/>
      <c r="D35" s="203"/>
      <c r="E35" s="203"/>
    </row>
    <row r="36" spans="1:5" ht="15" customHeight="1">
      <c r="A36" s="10"/>
      <c r="B36" s="236" t="s">
        <v>327</v>
      </c>
      <c r="C36" s="236"/>
      <c r="D36" s="236"/>
      <c r="E36" s="236"/>
    </row>
    <row r="37" spans="1:5">
      <c r="A37" s="10"/>
      <c r="B37" s="236"/>
      <c r="C37" s="236"/>
      <c r="D37" s="236"/>
      <c r="E37" s="236"/>
    </row>
    <row r="38" spans="1:5" ht="24.75" customHeight="1">
      <c r="A38" s="10"/>
      <c r="B38" s="236"/>
      <c r="C38" s="236"/>
      <c r="D38" s="236"/>
      <c r="E38" s="236"/>
    </row>
    <row r="39" spans="1:5" ht="12" customHeight="1">
      <c r="A39" s="10"/>
      <c r="B39" s="236"/>
      <c r="C39" s="236"/>
      <c r="D39" s="236"/>
      <c r="E39" s="236"/>
    </row>
    <row r="40" spans="1:5" ht="17.399999999999999" customHeight="1">
      <c r="B40" s="236"/>
      <c r="C40" s="236"/>
      <c r="D40" s="236"/>
      <c r="E40" s="236"/>
    </row>
  </sheetData>
  <mergeCells count="20">
    <mergeCell ref="B35:E35"/>
    <mergeCell ref="D19:D21"/>
    <mergeCell ref="E19:E21"/>
    <mergeCell ref="D23:D25"/>
    <mergeCell ref="E23:E25"/>
    <mergeCell ref="B29:E30"/>
    <mergeCell ref="B32:E34"/>
    <mergeCell ref="C19:C21"/>
    <mergeCell ref="C23:C25"/>
    <mergeCell ref="B36:E40"/>
    <mergeCell ref="D16:D17"/>
    <mergeCell ref="E16:E17"/>
    <mergeCell ref="B5:E6"/>
    <mergeCell ref="D9:D10"/>
    <mergeCell ref="E9:E10"/>
    <mergeCell ref="D12:D13"/>
    <mergeCell ref="E12:E13"/>
    <mergeCell ref="C9:C10"/>
    <mergeCell ref="C12:C13"/>
    <mergeCell ref="C16:C17"/>
  </mergeCells>
  <pageMargins left="0.25" right="0.25" top="0.75" bottom="0.75" header="0.3" footer="0.3"/>
  <pageSetup scale="82" orientation="portrait" r:id="rId1"/>
  <headerFooter>
    <oddFooter>&amp;L&amp;Z
&amp;F&amp;CNYC Office of the Actuary&amp;R&amp;D</oddFooter>
  </headerFooter>
  <ignoredErrors>
    <ignoredError sqref="A27"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1FCE9-BFBD-4273-A7EC-CB50BB5B095C}">
  <sheetPr>
    <tabColor rgb="FF92D050"/>
  </sheetPr>
  <dimension ref="B1:U81"/>
  <sheetViews>
    <sheetView zoomScaleNormal="100" zoomScaleSheetLayoutView="115" workbookViewId="0">
      <selection activeCell="B30" sqref="B30:C30"/>
    </sheetView>
  </sheetViews>
  <sheetFormatPr defaultColWidth="9.109375" defaultRowHeight="13.8"/>
  <cols>
    <col min="1" max="1" width="4.6640625" style="9" customWidth="1"/>
    <col min="2" max="2" width="25.6640625" style="9" customWidth="1"/>
    <col min="3" max="3" width="46.109375" style="9" customWidth="1"/>
    <col min="4" max="4" width="10.6640625" style="9" customWidth="1"/>
    <col min="5" max="6" width="4.6640625" style="9" customWidth="1"/>
    <col min="7" max="7" width="10.6640625" style="9" customWidth="1"/>
    <col min="8" max="8" width="4.6640625" style="9" customWidth="1"/>
    <col min="9" max="10" width="10.6640625" style="9" customWidth="1"/>
    <col min="11" max="11" width="9.109375" style="9"/>
    <col min="12" max="15" width="12.6640625" style="9" hidden="1" customWidth="1"/>
    <col min="16" max="18" width="9.6640625" style="9" hidden="1" customWidth="1"/>
    <col min="19" max="16384" width="9.109375" style="9"/>
  </cols>
  <sheetData>
    <row r="1" spans="2:21" ht="13.8" customHeight="1">
      <c r="B1" s="233" t="s">
        <v>328</v>
      </c>
      <c r="C1" s="233"/>
      <c r="D1" s="233"/>
      <c r="E1" s="233"/>
      <c r="F1" s="233"/>
      <c r="G1" s="233"/>
      <c r="H1" s="233"/>
    </row>
    <row r="2" spans="2:21">
      <c r="B2" s="233"/>
      <c r="C2" s="233"/>
      <c r="D2" s="233"/>
      <c r="E2" s="233"/>
      <c r="F2" s="233"/>
      <c r="G2" s="233"/>
      <c r="H2" s="233"/>
    </row>
    <row r="3" spans="2:21">
      <c r="B3" s="233"/>
      <c r="C3" s="233"/>
      <c r="D3" s="233"/>
      <c r="E3" s="233"/>
      <c r="F3" s="233"/>
      <c r="G3" s="233"/>
      <c r="H3" s="233"/>
    </row>
    <row r="4" spans="2:21">
      <c r="B4" s="233"/>
      <c r="C4" s="233"/>
      <c r="D4" s="233"/>
      <c r="E4" s="233"/>
      <c r="F4" s="233"/>
      <c r="G4" s="233"/>
      <c r="H4" s="233"/>
    </row>
    <row r="5" spans="2:21">
      <c r="B5" s="190"/>
      <c r="C5" s="190"/>
      <c r="D5" s="190"/>
      <c r="E5" s="190"/>
      <c r="F5" s="190"/>
      <c r="G5" s="190"/>
      <c r="H5" s="190"/>
    </row>
    <row r="6" spans="2:21">
      <c r="D6" s="210" t="s">
        <v>1</v>
      </c>
      <c r="E6" s="210"/>
      <c r="F6" s="210"/>
      <c r="G6" s="210"/>
      <c r="H6" s="210"/>
    </row>
    <row r="7" spans="2:21">
      <c r="D7" s="105" t="s">
        <v>16</v>
      </c>
      <c r="E7" s="105"/>
      <c r="F7" s="208" t="s">
        <v>15</v>
      </c>
      <c r="G7" s="208"/>
      <c r="H7" s="208"/>
    </row>
    <row r="8" spans="2:21">
      <c r="D8" s="105" t="s">
        <v>18</v>
      </c>
      <c r="E8" s="105"/>
      <c r="F8" s="208" t="s">
        <v>17</v>
      </c>
      <c r="G8" s="208"/>
      <c r="H8" s="208"/>
      <c r="P8" s="11"/>
      <c r="Q8" s="11"/>
      <c r="R8" s="11"/>
    </row>
    <row r="9" spans="2:21">
      <c r="B9" s="37" t="s">
        <v>19</v>
      </c>
      <c r="D9" s="106" t="s">
        <v>20</v>
      </c>
      <c r="E9" s="105"/>
      <c r="F9" s="211" t="s">
        <v>211</v>
      </c>
      <c r="G9" s="211"/>
      <c r="H9" s="211"/>
      <c r="L9" s="13"/>
      <c r="P9" s="11"/>
      <c r="Q9" s="11"/>
      <c r="R9" s="11"/>
    </row>
    <row r="10" spans="2:21" ht="15" customHeight="1">
      <c r="B10" s="204" t="s">
        <v>217</v>
      </c>
      <c r="C10" s="204"/>
      <c r="D10" s="20">
        <v>0.23499999999999999</v>
      </c>
      <c r="E10" s="20"/>
      <c r="F10" s="20"/>
      <c r="G10" s="107">
        <v>6.7000000000000004E-2</v>
      </c>
      <c r="K10" s="14"/>
      <c r="P10" s="15"/>
      <c r="Q10" s="15"/>
      <c r="R10" s="15"/>
      <c r="S10" s="14"/>
      <c r="U10" s="16"/>
    </row>
    <row r="11" spans="2:21" ht="15" customHeight="1">
      <c r="B11" s="9" t="s">
        <v>212</v>
      </c>
      <c r="D11" s="20">
        <v>0.11600000000000001</v>
      </c>
      <c r="E11" s="20"/>
      <c r="F11" s="20"/>
      <c r="G11" s="107">
        <v>7.0999999999999994E-2</v>
      </c>
      <c r="K11" s="14"/>
      <c r="P11" s="15"/>
      <c r="Q11" s="15"/>
      <c r="R11" s="15"/>
      <c r="S11" s="14"/>
      <c r="U11" s="16"/>
    </row>
    <row r="12" spans="2:21" ht="15" customHeight="1">
      <c r="B12" s="9" t="s">
        <v>219</v>
      </c>
      <c r="D12" s="20">
        <v>4.9000000000000002E-2</v>
      </c>
      <c r="E12" s="20"/>
      <c r="F12" s="20"/>
      <c r="G12" s="107">
        <v>8.3000000000000004E-2</v>
      </c>
      <c r="K12" s="14"/>
      <c r="P12" s="15"/>
      <c r="Q12" s="15"/>
      <c r="R12" s="15"/>
      <c r="S12" s="14"/>
      <c r="U12" s="16"/>
    </row>
    <row r="13" spans="2:21" ht="15" customHeight="1">
      <c r="B13" s="204" t="s">
        <v>225</v>
      </c>
      <c r="C13" s="204"/>
      <c r="D13" s="20">
        <v>0.31</v>
      </c>
      <c r="E13" s="20"/>
      <c r="F13" s="20"/>
      <c r="G13" s="107">
        <v>0.03</v>
      </c>
      <c r="K13" s="14"/>
      <c r="P13" s="15"/>
      <c r="Q13" s="15"/>
      <c r="R13" s="15"/>
      <c r="S13" s="14"/>
      <c r="U13" s="16"/>
    </row>
    <row r="14" spans="2:21" ht="15" customHeight="1">
      <c r="B14" s="204" t="s">
        <v>221</v>
      </c>
      <c r="C14" s="204"/>
      <c r="D14" s="20">
        <v>0.1</v>
      </c>
      <c r="E14" s="21"/>
      <c r="F14" s="21"/>
      <c r="G14" s="107">
        <v>0.112</v>
      </c>
      <c r="K14" s="14"/>
      <c r="P14" s="15"/>
      <c r="Q14" s="15"/>
      <c r="R14" s="15"/>
      <c r="S14" s="14"/>
      <c r="U14" s="17"/>
    </row>
    <row r="15" spans="2:21" ht="15" customHeight="1">
      <c r="B15" s="204" t="s">
        <v>222</v>
      </c>
      <c r="C15" s="204"/>
      <c r="D15" s="20">
        <v>0.08</v>
      </c>
      <c r="E15" s="20"/>
      <c r="F15" s="20"/>
      <c r="G15" s="107">
        <v>7.0000000000000007E-2</v>
      </c>
      <c r="U15" s="16"/>
    </row>
    <row r="16" spans="2:21" ht="15" customHeight="1">
      <c r="B16" s="204" t="s">
        <v>220</v>
      </c>
      <c r="C16" s="204"/>
      <c r="D16" s="20">
        <v>4.4999999999999998E-2</v>
      </c>
      <c r="E16" s="20"/>
      <c r="F16" s="20"/>
      <c r="G16" s="107">
        <v>6.25E-2</v>
      </c>
      <c r="P16" s="15"/>
      <c r="Q16" s="15"/>
      <c r="R16" s="14"/>
    </row>
    <row r="17" spans="2:16" ht="15" customHeight="1">
      <c r="B17" s="204" t="s">
        <v>223</v>
      </c>
      <c r="C17" s="204"/>
      <c r="D17" s="21">
        <v>6.5000000000000002E-2</v>
      </c>
      <c r="E17" s="20"/>
      <c r="F17" s="20"/>
      <c r="G17" s="107">
        <v>8.3000000000000004E-2</v>
      </c>
    </row>
    <row r="18" spans="2:16" ht="15" customHeight="1">
      <c r="B18" s="204" t="s">
        <v>224</v>
      </c>
      <c r="C18" s="204"/>
      <c r="D18" s="20">
        <f>SUM(D10:D17)</f>
        <v>1</v>
      </c>
      <c r="E18" s="20"/>
      <c r="F18" s="20"/>
      <c r="G18" s="20"/>
    </row>
    <row r="19" spans="2:16" ht="15" customHeight="1">
      <c r="B19" s="204"/>
      <c r="C19" s="204"/>
      <c r="D19" s="20"/>
      <c r="E19" s="20"/>
      <c r="F19" s="20"/>
      <c r="G19" s="20"/>
    </row>
    <row r="20" spans="2:16" ht="15" customHeight="1">
      <c r="B20" s="204"/>
      <c r="C20" s="204"/>
      <c r="D20" s="20"/>
      <c r="E20" s="20"/>
      <c r="F20" s="20"/>
      <c r="G20" s="20"/>
    </row>
    <row r="21" spans="2:16">
      <c r="D21" s="210" t="s">
        <v>2</v>
      </c>
      <c r="E21" s="210"/>
      <c r="F21" s="210"/>
      <c r="G21" s="210"/>
      <c r="H21" s="210"/>
      <c r="N21" s="18"/>
      <c r="O21" s="19"/>
      <c r="P21" s="19"/>
    </row>
    <row r="22" spans="2:16">
      <c r="D22" s="105" t="s">
        <v>16</v>
      </c>
      <c r="E22" s="105"/>
      <c r="F22" s="208" t="s">
        <v>15</v>
      </c>
      <c r="G22" s="208"/>
      <c r="H22" s="208"/>
    </row>
    <row r="23" spans="2:16">
      <c r="D23" s="105" t="s">
        <v>18</v>
      </c>
      <c r="E23" s="105"/>
      <c r="F23" s="208" t="s">
        <v>17</v>
      </c>
      <c r="G23" s="208"/>
      <c r="H23" s="208"/>
    </row>
    <row r="24" spans="2:16">
      <c r="B24" s="37" t="s">
        <v>19</v>
      </c>
      <c r="D24" s="106" t="s">
        <v>20</v>
      </c>
      <c r="E24" s="105"/>
      <c r="F24" s="207" t="s">
        <v>211</v>
      </c>
      <c r="G24" s="207"/>
      <c r="H24" s="207"/>
    </row>
    <row r="25" spans="2:16">
      <c r="B25" s="204" t="s">
        <v>226</v>
      </c>
      <c r="C25" s="204"/>
      <c r="D25" s="20">
        <v>0.24</v>
      </c>
      <c r="E25" s="20"/>
      <c r="F25" s="20"/>
      <c r="G25" s="107">
        <v>4.7E-2</v>
      </c>
    </row>
    <row r="26" spans="2:16">
      <c r="B26" s="9" t="s">
        <v>218</v>
      </c>
      <c r="D26" s="20">
        <v>0.121</v>
      </c>
      <c r="E26" s="20"/>
      <c r="F26" s="20"/>
      <c r="G26" s="107">
        <v>5.3999999999999999E-2</v>
      </c>
    </row>
    <row r="27" spans="2:16">
      <c r="B27" s="9" t="s">
        <v>227</v>
      </c>
      <c r="D27" s="20">
        <v>4.9000000000000002E-2</v>
      </c>
      <c r="E27" s="20"/>
      <c r="F27" s="20"/>
      <c r="G27" s="107">
        <v>6.3E-2</v>
      </c>
    </row>
    <row r="28" spans="2:16">
      <c r="B28" s="204" t="s">
        <v>228</v>
      </c>
      <c r="C28" s="204"/>
      <c r="D28" s="20">
        <v>0.3</v>
      </c>
      <c r="E28" s="20"/>
      <c r="F28" s="20"/>
      <c r="G28" s="107">
        <v>2.4E-2</v>
      </c>
    </row>
    <row r="29" spans="2:16">
      <c r="B29" s="204" t="s">
        <v>229</v>
      </c>
      <c r="C29" s="204"/>
      <c r="D29" s="20">
        <v>0.1</v>
      </c>
      <c r="E29" s="20"/>
      <c r="F29" s="20"/>
      <c r="G29" s="107">
        <v>9.5000000000000001E-2</v>
      </c>
    </row>
    <row r="30" spans="2:16">
      <c r="B30" s="204" t="s">
        <v>230</v>
      </c>
      <c r="C30" s="204"/>
      <c r="D30" s="20">
        <v>0.08</v>
      </c>
      <c r="E30" s="20"/>
      <c r="F30" s="20"/>
      <c r="G30" s="107">
        <v>7.8E-2</v>
      </c>
    </row>
    <row r="31" spans="2:16">
      <c r="B31" s="204" t="s">
        <v>231</v>
      </c>
      <c r="C31" s="204"/>
      <c r="D31" s="20">
        <v>0.05</v>
      </c>
      <c r="E31" s="20"/>
      <c r="F31" s="20"/>
      <c r="G31" s="107">
        <v>7.2999999999999995E-2</v>
      </c>
    </row>
    <row r="32" spans="2:16">
      <c r="B32" s="204" t="s">
        <v>213</v>
      </c>
      <c r="C32" s="204"/>
      <c r="D32" s="21">
        <v>0.06</v>
      </c>
      <c r="E32" s="21"/>
      <c r="F32" s="21"/>
      <c r="G32" s="107">
        <v>4.7E-2</v>
      </c>
    </row>
    <row r="33" spans="2:8">
      <c r="B33" s="204" t="s">
        <v>232</v>
      </c>
      <c r="C33" s="204"/>
      <c r="D33" s="20">
        <f>SUM(D25:D32)</f>
        <v>1</v>
      </c>
      <c r="E33" s="20"/>
      <c r="F33" s="20"/>
      <c r="G33" s="20"/>
    </row>
    <row r="34" spans="2:8">
      <c r="D34" s="108"/>
    </row>
    <row r="36" spans="2:8">
      <c r="D36" s="210" t="s">
        <v>3</v>
      </c>
      <c r="E36" s="210"/>
      <c r="F36" s="210"/>
      <c r="G36" s="210"/>
      <c r="H36" s="210"/>
    </row>
    <row r="37" spans="2:8">
      <c r="D37" s="105" t="s">
        <v>16</v>
      </c>
      <c r="E37" s="105"/>
      <c r="F37" s="208" t="s">
        <v>15</v>
      </c>
      <c r="G37" s="208"/>
      <c r="H37" s="208"/>
    </row>
    <row r="38" spans="2:8">
      <c r="D38" s="105" t="s">
        <v>18</v>
      </c>
      <c r="E38" s="105"/>
      <c r="F38" s="208" t="s">
        <v>17</v>
      </c>
      <c r="G38" s="208"/>
      <c r="H38" s="208"/>
    </row>
    <row r="39" spans="2:8">
      <c r="B39" s="37" t="s">
        <v>19</v>
      </c>
      <c r="D39" s="106" t="s">
        <v>20</v>
      </c>
      <c r="E39" s="105"/>
      <c r="F39" s="207" t="s">
        <v>211</v>
      </c>
      <c r="G39" s="207"/>
      <c r="H39" s="207"/>
    </row>
    <row r="40" spans="2:8">
      <c r="B40" s="204" t="s">
        <v>226</v>
      </c>
      <c r="C40" s="204"/>
      <c r="D40" s="20">
        <v>0.34</v>
      </c>
      <c r="E40" s="20"/>
      <c r="F40" s="20"/>
      <c r="G40" s="107">
        <v>5.8000000000000003E-2</v>
      </c>
      <c r="H40" s="20"/>
    </row>
    <row r="41" spans="2:8">
      <c r="B41" s="9" t="s">
        <v>218</v>
      </c>
      <c r="D41" s="20">
        <v>0.09</v>
      </c>
      <c r="E41" s="20"/>
      <c r="F41" s="20"/>
      <c r="G41" s="107">
        <v>5.8999999999999997E-2</v>
      </c>
      <c r="H41" s="20"/>
    </row>
    <row r="42" spans="2:8">
      <c r="B42" s="9" t="s">
        <v>227</v>
      </c>
      <c r="D42" s="20">
        <v>0.04</v>
      </c>
      <c r="E42" s="20"/>
      <c r="F42" s="20"/>
      <c r="G42" s="107">
        <v>7.0999999999999994E-2</v>
      </c>
      <c r="H42" s="20"/>
    </row>
    <row r="43" spans="2:8">
      <c r="B43" s="204" t="s">
        <v>228</v>
      </c>
      <c r="C43" s="204"/>
      <c r="D43" s="20">
        <v>0.28000000000000003</v>
      </c>
      <c r="E43" s="20"/>
      <c r="F43" s="20"/>
      <c r="G43" s="107">
        <v>2.1000000000000001E-2</v>
      </c>
      <c r="H43" s="20"/>
    </row>
    <row r="44" spans="2:8">
      <c r="B44" s="204" t="s">
        <v>229</v>
      </c>
      <c r="C44" s="204"/>
      <c r="D44" s="20">
        <v>0.08</v>
      </c>
      <c r="E44" s="20"/>
      <c r="F44" s="20"/>
      <c r="G44" s="107">
        <v>9.2999999999999999E-2</v>
      </c>
      <c r="H44" s="20"/>
    </row>
    <row r="45" spans="2:8">
      <c r="B45" s="204" t="s">
        <v>230</v>
      </c>
      <c r="C45" s="204"/>
      <c r="D45" s="20">
        <v>0.08</v>
      </c>
      <c r="E45" s="20"/>
      <c r="F45" s="20"/>
      <c r="G45" s="107">
        <v>3.3000000000000002E-2</v>
      </c>
      <c r="H45" s="20"/>
    </row>
    <row r="46" spans="2:8">
      <c r="B46" s="204" t="s">
        <v>231</v>
      </c>
      <c r="C46" s="204"/>
      <c r="D46" s="20">
        <v>0.04</v>
      </c>
      <c r="E46" s="20"/>
      <c r="F46" s="20"/>
      <c r="G46" s="107">
        <v>5.8000000000000003E-2</v>
      </c>
      <c r="H46" s="20"/>
    </row>
    <row r="47" spans="2:8">
      <c r="B47" s="204" t="s">
        <v>213</v>
      </c>
      <c r="C47" s="204"/>
      <c r="D47" s="21">
        <v>0.05</v>
      </c>
      <c r="E47" s="21"/>
      <c r="F47" s="21"/>
      <c r="G47" s="107">
        <v>5.8000000000000003E-2</v>
      </c>
      <c r="H47" s="20"/>
    </row>
    <row r="48" spans="2:8">
      <c r="B48" s="204" t="s">
        <v>232</v>
      </c>
      <c r="C48" s="204"/>
      <c r="D48" s="20">
        <f>SUM(D40:D47)</f>
        <v>1</v>
      </c>
      <c r="E48" s="20"/>
      <c r="F48" s="20"/>
      <c r="G48" s="20"/>
      <c r="H48" s="20"/>
    </row>
    <row r="49" spans="2:8">
      <c r="D49" s="20"/>
      <c r="E49" s="20"/>
      <c r="F49" s="20"/>
      <c r="G49" s="20"/>
      <c r="H49" s="20"/>
    </row>
    <row r="50" spans="2:8">
      <c r="D50" s="20"/>
      <c r="E50" s="20"/>
      <c r="F50" s="20"/>
      <c r="G50" s="20"/>
      <c r="H50" s="20"/>
    </row>
    <row r="51" spans="2:8">
      <c r="D51" s="209" t="s">
        <v>4</v>
      </c>
      <c r="E51" s="209"/>
      <c r="F51" s="209"/>
      <c r="G51" s="209"/>
      <c r="H51" s="209"/>
    </row>
    <row r="52" spans="2:8">
      <c r="D52" s="109" t="s">
        <v>16</v>
      </c>
      <c r="E52" s="109"/>
      <c r="F52" s="206" t="s">
        <v>15</v>
      </c>
      <c r="G52" s="206"/>
      <c r="H52" s="206"/>
    </row>
    <row r="53" spans="2:8">
      <c r="D53" s="109" t="s">
        <v>18</v>
      </c>
      <c r="E53" s="109"/>
      <c r="F53" s="206" t="s">
        <v>17</v>
      </c>
      <c r="G53" s="206"/>
      <c r="H53" s="206"/>
    </row>
    <row r="54" spans="2:8">
      <c r="B54" s="37" t="s">
        <v>19</v>
      </c>
      <c r="D54" s="110" t="s">
        <v>20</v>
      </c>
      <c r="E54" s="109"/>
      <c r="F54" s="207" t="s">
        <v>211</v>
      </c>
      <c r="G54" s="207"/>
      <c r="H54" s="207"/>
    </row>
    <row r="55" spans="2:8">
      <c r="B55" s="204" t="s">
        <v>233</v>
      </c>
      <c r="C55" s="204"/>
      <c r="D55" s="20">
        <v>0.26</v>
      </c>
      <c r="E55" s="20"/>
      <c r="F55" s="20"/>
      <c r="G55" s="107">
        <v>4.9000000000000002E-2</v>
      </c>
      <c r="H55" s="20"/>
    </row>
    <row r="56" spans="2:8">
      <c r="B56" s="9" t="s">
        <v>234</v>
      </c>
      <c r="D56" s="20">
        <v>6.5000000000000002E-2</v>
      </c>
      <c r="E56" s="20"/>
      <c r="F56" s="20"/>
      <c r="G56" s="107">
        <v>5.5E-2</v>
      </c>
      <c r="H56" s="20"/>
    </row>
    <row r="57" spans="2:8">
      <c r="B57" s="9" t="s">
        <v>235</v>
      </c>
      <c r="D57" s="20">
        <v>0.03</v>
      </c>
      <c r="E57" s="20"/>
      <c r="F57" s="20"/>
      <c r="G57" s="107">
        <v>7.1999999999999995E-2</v>
      </c>
      <c r="H57" s="20"/>
    </row>
    <row r="58" spans="2:8">
      <c r="B58" s="204" t="s">
        <v>236</v>
      </c>
      <c r="C58" s="204"/>
      <c r="D58" s="20">
        <v>0.29499999999999998</v>
      </c>
      <c r="E58" s="20"/>
      <c r="F58" s="20"/>
      <c r="G58" s="107">
        <v>3.1E-2</v>
      </c>
      <c r="H58" s="20"/>
    </row>
    <row r="59" spans="2:8">
      <c r="B59" s="204" t="s">
        <v>229</v>
      </c>
      <c r="C59" s="204"/>
      <c r="D59" s="20">
        <v>0.1</v>
      </c>
      <c r="E59" s="20"/>
      <c r="F59" s="20"/>
      <c r="G59" s="107">
        <v>9.0999999999999998E-2</v>
      </c>
      <c r="H59" s="20"/>
    </row>
    <row r="60" spans="2:8">
      <c r="B60" s="204" t="s">
        <v>237</v>
      </c>
      <c r="C60" s="204"/>
      <c r="D60" s="20">
        <v>7.0000000000000007E-2</v>
      </c>
      <c r="E60" s="20"/>
      <c r="F60" s="20"/>
      <c r="G60" s="107">
        <v>5.5E-2</v>
      </c>
      <c r="H60" s="20"/>
    </row>
    <row r="61" spans="2:8">
      <c r="B61" s="204" t="s">
        <v>231</v>
      </c>
      <c r="C61" s="204"/>
      <c r="D61" s="20">
        <v>0.04</v>
      </c>
      <c r="E61" s="20"/>
      <c r="F61" s="20"/>
      <c r="G61" s="107">
        <v>8.2000000000000003E-2</v>
      </c>
      <c r="H61" s="20"/>
    </row>
    <row r="62" spans="2:8">
      <c r="B62" s="204" t="s">
        <v>238</v>
      </c>
      <c r="C62" s="204"/>
      <c r="D62" s="20">
        <v>7.0000000000000007E-2</v>
      </c>
      <c r="E62" s="20"/>
      <c r="F62" s="20"/>
      <c r="G62" s="107">
        <v>4.2999999999999997E-2</v>
      </c>
      <c r="H62" s="20"/>
    </row>
    <row r="63" spans="2:8">
      <c r="B63" s="204" t="s">
        <v>239</v>
      </c>
      <c r="C63" s="204"/>
      <c r="D63" s="21">
        <v>7.0000000000000007E-2</v>
      </c>
      <c r="E63" s="21"/>
      <c r="F63" s="21"/>
      <c r="G63" s="107">
        <v>5.8999999999999997E-2</v>
      </c>
      <c r="H63" s="20"/>
    </row>
    <row r="64" spans="2:8">
      <c r="B64" s="204" t="s">
        <v>240</v>
      </c>
      <c r="C64" s="204"/>
      <c r="D64" s="20">
        <f>SUM(D55:D63)</f>
        <v>1</v>
      </c>
      <c r="E64" s="20"/>
      <c r="F64" s="20"/>
      <c r="G64" s="20"/>
      <c r="H64" s="20"/>
    </row>
    <row r="65" spans="2:8">
      <c r="D65" s="20"/>
      <c r="E65" s="20"/>
      <c r="F65" s="20"/>
      <c r="G65" s="20"/>
      <c r="H65" s="20"/>
    </row>
    <row r="66" spans="2:8">
      <c r="D66" s="20"/>
      <c r="E66" s="20"/>
      <c r="F66" s="20"/>
      <c r="G66" s="20"/>
      <c r="H66" s="20"/>
    </row>
    <row r="67" spans="2:8">
      <c r="D67" s="205" t="s">
        <v>5</v>
      </c>
      <c r="E67" s="205"/>
      <c r="F67" s="205"/>
      <c r="G67" s="205"/>
      <c r="H67" s="205"/>
    </row>
    <row r="68" spans="2:8">
      <c r="D68" s="109" t="s">
        <v>16</v>
      </c>
      <c r="E68" s="109"/>
      <c r="F68" s="206" t="s">
        <v>15</v>
      </c>
      <c r="G68" s="206"/>
      <c r="H68" s="206"/>
    </row>
    <row r="69" spans="2:8">
      <c r="D69" s="109" t="s">
        <v>18</v>
      </c>
      <c r="E69" s="109"/>
      <c r="F69" s="206" t="s">
        <v>17</v>
      </c>
      <c r="G69" s="206"/>
      <c r="H69" s="206"/>
    </row>
    <row r="70" spans="2:8">
      <c r="B70" s="37" t="s">
        <v>19</v>
      </c>
      <c r="D70" s="110" t="s">
        <v>20</v>
      </c>
      <c r="E70" s="109"/>
      <c r="F70" s="207" t="s">
        <v>211</v>
      </c>
      <c r="G70" s="207"/>
      <c r="H70" s="207"/>
    </row>
    <row r="71" spans="2:8">
      <c r="B71" s="204" t="s">
        <v>233</v>
      </c>
      <c r="C71" s="204"/>
      <c r="D71" s="20">
        <v>0.245</v>
      </c>
      <c r="E71" s="20"/>
      <c r="F71" s="20"/>
      <c r="G71" s="20">
        <v>5.6000000000000001E-2</v>
      </c>
      <c r="H71" s="20"/>
    </row>
    <row r="72" spans="2:8">
      <c r="B72" s="9" t="s">
        <v>234</v>
      </c>
      <c r="D72" s="20">
        <v>0.09</v>
      </c>
      <c r="E72" s="20"/>
      <c r="F72" s="20"/>
      <c r="G72" s="20">
        <v>7.0000000000000007E-2</v>
      </c>
      <c r="H72" s="20"/>
    </row>
    <row r="73" spans="2:8">
      <c r="B73" s="9" t="s">
        <v>235</v>
      </c>
      <c r="D73" s="20">
        <v>0.06</v>
      </c>
      <c r="E73" s="20"/>
      <c r="F73" s="20"/>
      <c r="G73" s="20">
        <v>9.1999999999999998E-2</v>
      </c>
      <c r="H73" s="20"/>
    </row>
    <row r="74" spans="2:8">
      <c r="B74" s="204" t="s">
        <v>236</v>
      </c>
      <c r="C74" s="204"/>
      <c r="D74" s="20">
        <v>0.26500000000000001</v>
      </c>
      <c r="E74" s="20"/>
      <c r="F74" s="20"/>
      <c r="G74" s="20">
        <v>3.3000000000000002E-2</v>
      </c>
      <c r="H74" s="20"/>
    </row>
    <row r="75" spans="2:8">
      <c r="B75" s="204" t="s">
        <v>229</v>
      </c>
      <c r="C75" s="204"/>
      <c r="D75" s="20">
        <v>0.12</v>
      </c>
      <c r="E75" s="20"/>
      <c r="F75" s="20"/>
      <c r="G75" s="20">
        <v>0.10299999999999999</v>
      </c>
      <c r="H75" s="20"/>
    </row>
    <row r="76" spans="2:8">
      <c r="B76" s="204" t="s">
        <v>237</v>
      </c>
      <c r="C76" s="204"/>
      <c r="D76" s="20">
        <v>7.0000000000000007E-2</v>
      </c>
      <c r="E76" s="20"/>
      <c r="F76" s="20"/>
      <c r="G76" s="20">
        <v>4.7E-2</v>
      </c>
      <c r="H76" s="20"/>
    </row>
    <row r="77" spans="2:8">
      <c r="B77" s="204" t="s">
        <v>231</v>
      </c>
      <c r="C77" s="204"/>
      <c r="D77" s="20">
        <v>0.05</v>
      </c>
      <c r="E77" s="20"/>
      <c r="F77" s="20"/>
      <c r="G77" s="20">
        <v>5.2999999999999999E-2</v>
      </c>
      <c r="H77" s="20"/>
    </row>
    <row r="78" spans="2:8">
      <c r="B78" s="204" t="s">
        <v>238</v>
      </c>
      <c r="C78" s="204"/>
      <c r="D78" s="20">
        <v>0.04</v>
      </c>
      <c r="E78" s="20"/>
      <c r="F78" s="20"/>
      <c r="G78" s="20">
        <v>4.2999999999999997E-2</v>
      </c>
      <c r="H78" s="20"/>
    </row>
    <row r="79" spans="2:8">
      <c r="B79" s="204" t="s">
        <v>239</v>
      </c>
      <c r="C79" s="204"/>
      <c r="D79" s="21">
        <v>0.06</v>
      </c>
      <c r="E79" s="21"/>
      <c r="F79" s="21"/>
      <c r="G79" s="20">
        <v>3.5000000000000003E-2</v>
      </c>
      <c r="H79" s="20"/>
    </row>
    <row r="80" spans="2:8">
      <c r="B80" s="204" t="s">
        <v>240</v>
      </c>
      <c r="C80" s="204"/>
      <c r="D80" s="20">
        <v>1</v>
      </c>
      <c r="E80" s="21"/>
      <c r="F80" s="21"/>
      <c r="G80" s="107"/>
      <c r="H80" s="20"/>
    </row>
    <row r="81" spans="4:8">
      <c r="D81" s="20"/>
      <c r="E81" s="20"/>
      <c r="F81" s="20"/>
      <c r="G81" s="20"/>
      <c r="H81" s="20"/>
    </row>
  </sheetData>
  <mergeCells count="60">
    <mergeCell ref="B1:H4"/>
    <mergeCell ref="F37:H37"/>
    <mergeCell ref="F9:H9"/>
    <mergeCell ref="F7:H7"/>
    <mergeCell ref="F8:H8"/>
    <mergeCell ref="D6:H6"/>
    <mergeCell ref="D67:H67"/>
    <mergeCell ref="F68:H68"/>
    <mergeCell ref="F69:H69"/>
    <mergeCell ref="F70:H70"/>
    <mergeCell ref="F38:H38"/>
    <mergeCell ref="F39:H39"/>
    <mergeCell ref="D51:H51"/>
    <mergeCell ref="F52:H52"/>
    <mergeCell ref="F53:H53"/>
    <mergeCell ref="F54:H54"/>
    <mergeCell ref="D21:H21"/>
    <mergeCell ref="F22:H22"/>
    <mergeCell ref="F23:H23"/>
    <mergeCell ref="F24:H24"/>
    <mergeCell ref="D36:H36"/>
    <mergeCell ref="B10:C10"/>
    <mergeCell ref="B13:C13"/>
    <mergeCell ref="B14:C14"/>
    <mergeCell ref="B15:C15"/>
    <mergeCell ref="B16:C16"/>
    <mergeCell ref="B17:C17"/>
    <mergeCell ref="B18:C18"/>
    <mergeCell ref="B19:C19"/>
    <mergeCell ref="B20:C20"/>
    <mergeCell ref="B25:C25"/>
    <mergeCell ref="B28:C28"/>
    <mergeCell ref="B29:C29"/>
    <mergeCell ref="B30:C30"/>
    <mergeCell ref="B31:C31"/>
    <mergeCell ref="B32:C32"/>
    <mergeCell ref="B60:C60"/>
    <mergeCell ref="B61:C61"/>
    <mergeCell ref="B40:C40"/>
    <mergeCell ref="B43:C43"/>
    <mergeCell ref="B45:C45"/>
    <mergeCell ref="B46:C46"/>
    <mergeCell ref="B47:C47"/>
    <mergeCell ref="B44:C44"/>
    <mergeCell ref="B33:C33"/>
    <mergeCell ref="B48:C48"/>
    <mergeCell ref="B79:C79"/>
    <mergeCell ref="B64:C64"/>
    <mergeCell ref="B80:C80"/>
    <mergeCell ref="B74:C74"/>
    <mergeCell ref="B75:C75"/>
    <mergeCell ref="B76:C76"/>
    <mergeCell ref="B62:C62"/>
    <mergeCell ref="B63:C63"/>
    <mergeCell ref="B71:C71"/>
    <mergeCell ref="B77:C77"/>
    <mergeCell ref="B78:C78"/>
    <mergeCell ref="B55:C55"/>
    <mergeCell ref="B58:C58"/>
    <mergeCell ref="B59:C59"/>
  </mergeCells>
  <printOptions horizontalCentered="1"/>
  <pageMargins left="0.5" right="0.15" top="0.75" bottom="0.5" header="0.25" footer="0.25"/>
  <pageSetup scale="78" orientation="portrait" horizontalDpi="1200" verticalDpi="1200" r:id="rId1"/>
  <headerFooter>
    <oddFooter>&amp;L&amp;Z
&amp;F&amp;CNYC Office of the Actuary&amp;R&amp;D</oddFooter>
  </headerFooter>
  <rowBreaks count="1" manualBreakCount="1">
    <brk id="34"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3E939-032A-4833-A1C7-197AD33224AC}">
  <sheetPr>
    <tabColor rgb="FF92D050"/>
    <pageSetUpPr fitToPage="1"/>
  </sheetPr>
  <dimension ref="A1:T41"/>
  <sheetViews>
    <sheetView zoomScale="90" zoomScaleNormal="90" zoomScaleSheetLayoutView="100" workbookViewId="0">
      <selection activeCell="E28" sqref="E28"/>
    </sheetView>
  </sheetViews>
  <sheetFormatPr defaultColWidth="9.109375" defaultRowHeight="13.8"/>
  <cols>
    <col min="1" max="1" width="9.109375" style="2"/>
    <col min="2" max="3" width="3.6640625" style="2" customWidth="1"/>
    <col min="4" max="4" width="2.6640625" style="2" customWidth="1"/>
    <col min="5" max="5" width="47.88671875" style="2" customWidth="1"/>
    <col min="6" max="6" width="12.6640625" style="2" customWidth="1"/>
    <col min="7" max="7" width="1.6640625" style="2" customWidth="1"/>
    <col min="8" max="8" width="12.6640625" style="2" customWidth="1"/>
    <col min="9" max="9" width="1.6640625" style="2" customWidth="1"/>
    <col min="10" max="10" width="12.6640625" style="2" customWidth="1"/>
    <col min="11" max="11" width="1.6640625" style="2" customWidth="1"/>
    <col min="12" max="12" width="12.6640625" style="2" customWidth="1"/>
    <col min="13" max="13" width="1.6640625" style="2" customWidth="1"/>
    <col min="14" max="14" width="12.6640625" style="2" customWidth="1"/>
    <col min="15" max="15" width="1.6640625" style="2" customWidth="1"/>
    <col min="16" max="16" width="12.6640625" style="2" customWidth="1"/>
    <col min="17" max="16384" width="9.109375" style="2"/>
  </cols>
  <sheetData>
    <row r="1" spans="1:20" ht="17.399999999999999">
      <c r="A1" s="212"/>
      <c r="B1" s="212"/>
      <c r="C1" s="212"/>
      <c r="D1" s="212"/>
      <c r="E1" s="212"/>
    </row>
    <row r="3" spans="1:20" ht="17.399999999999999">
      <c r="B3" s="214" t="s">
        <v>44</v>
      </c>
      <c r="C3" s="214"/>
      <c r="D3" s="214"/>
      <c r="E3" s="214"/>
      <c r="F3" s="214"/>
      <c r="G3" s="214"/>
      <c r="H3" s="214"/>
      <c r="I3" s="214"/>
      <c r="J3" s="214"/>
      <c r="K3" s="214"/>
      <c r="L3" s="214"/>
      <c r="M3" s="214"/>
      <c r="N3" s="214"/>
      <c r="O3" s="214"/>
      <c r="P3" s="214"/>
    </row>
    <row r="5" spans="1:20">
      <c r="F5" s="215" t="s">
        <v>4</v>
      </c>
      <c r="G5" s="215"/>
      <c r="H5" s="215"/>
      <c r="I5" s="215"/>
      <c r="J5" s="215"/>
      <c r="K5" s="24"/>
      <c r="L5" s="215" t="s">
        <v>5</v>
      </c>
      <c r="M5" s="215"/>
      <c r="N5" s="215"/>
      <c r="O5" s="215"/>
      <c r="P5" s="215"/>
    </row>
    <row r="6" spans="1:20">
      <c r="F6" s="22" t="s">
        <v>0</v>
      </c>
      <c r="G6" s="22"/>
      <c r="H6" s="22" t="s">
        <v>48</v>
      </c>
      <c r="I6" s="22"/>
      <c r="J6" s="22" t="s">
        <v>50</v>
      </c>
      <c r="K6" s="24"/>
      <c r="L6" s="22" t="s">
        <v>0</v>
      </c>
      <c r="M6" s="22"/>
      <c r="N6" s="22" t="s">
        <v>48</v>
      </c>
      <c r="O6" s="22"/>
      <c r="P6" s="86" t="s">
        <v>50</v>
      </c>
    </row>
    <row r="7" spans="1:20">
      <c r="F7" s="22" t="s">
        <v>47</v>
      </c>
      <c r="G7" s="22"/>
      <c r="H7" s="22" t="s">
        <v>49</v>
      </c>
      <c r="I7" s="22"/>
      <c r="J7" s="22" t="s">
        <v>47</v>
      </c>
      <c r="K7" s="24"/>
      <c r="L7" s="22" t="s">
        <v>47</v>
      </c>
      <c r="M7" s="22"/>
      <c r="N7" s="22" t="s">
        <v>49</v>
      </c>
      <c r="O7" s="22"/>
      <c r="P7" s="22" t="s">
        <v>47</v>
      </c>
    </row>
    <row r="8" spans="1:20">
      <c r="F8" s="104" t="s">
        <v>21</v>
      </c>
      <c r="G8" s="22"/>
      <c r="H8" s="104" t="s">
        <v>43</v>
      </c>
      <c r="I8" s="22"/>
      <c r="J8" s="104" t="s">
        <v>21</v>
      </c>
      <c r="K8" s="24"/>
      <c r="L8" s="104" t="s">
        <v>21</v>
      </c>
      <c r="M8" s="22"/>
      <c r="N8" s="104" t="s">
        <v>43</v>
      </c>
      <c r="O8" s="22"/>
      <c r="P8" s="104" t="s">
        <v>21</v>
      </c>
    </row>
    <row r="9" spans="1:20">
      <c r="F9" s="22"/>
      <c r="G9" s="22"/>
      <c r="H9" s="22"/>
      <c r="I9" s="22"/>
      <c r="J9" s="216" t="s">
        <v>58</v>
      </c>
      <c r="K9" s="216"/>
      <c r="L9" s="216"/>
      <c r="M9" s="22"/>
      <c r="N9" s="22"/>
      <c r="O9" s="22"/>
      <c r="P9" s="22"/>
    </row>
    <row r="10" spans="1:20" ht="15.6">
      <c r="B10" s="111"/>
      <c r="C10" s="24" t="s">
        <v>329</v>
      </c>
      <c r="D10" s="24"/>
      <c r="E10" s="24"/>
      <c r="F10" s="136">
        <v>63527</v>
      </c>
      <c r="G10" s="136"/>
      <c r="H10" s="136">
        <v>54480</v>
      </c>
      <c r="I10" s="136"/>
      <c r="J10" s="136">
        <v>9047</v>
      </c>
      <c r="K10" s="117"/>
      <c r="L10" s="136">
        <v>26701</v>
      </c>
      <c r="M10" s="136"/>
      <c r="N10" s="136">
        <v>19439</v>
      </c>
      <c r="O10" s="136"/>
      <c r="P10" s="136">
        <v>7262</v>
      </c>
    </row>
    <row r="11" spans="1:20">
      <c r="B11" s="111"/>
      <c r="C11" s="24" t="s">
        <v>313</v>
      </c>
      <c r="D11" s="24"/>
      <c r="E11" s="24"/>
      <c r="F11" s="4"/>
      <c r="G11" s="4"/>
      <c r="H11" s="4"/>
      <c r="I11" s="4"/>
      <c r="J11" s="4"/>
      <c r="L11" s="4"/>
      <c r="M11" s="4"/>
      <c r="N11" s="4"/>
      <c r="O11" s="4"/>
      <c r="P11" s="4"/>
    </row>
    <row r="12" spans="1:20">
      <c r="B12" s="41"/>
      <c r="D12" s="41"/>
      <c r="E12" s="2" t="s">
        <v>241</v>
      </c>
      <c r="F12" s="100">
        <v>1408</v>
      </c>
      <c r="G12" s="4"/>
      <c r="H12" s="100">
        <v>0</v>
      </c>
      <c r="I12" s="4"/>
      <c r="J12" s="100">
        <v>1408</v>
      </c>
      <c r="K12" s="4"/>
      <c r="L12" s="100">
        <v>602</v>
      </c>
      <c r="M12" s="4"/>
      <c r="N12" s="100">
        <v>0</v>
      </c>
      <c r="O12" s="4"/>
      <c r="P12" s="100">
        <v>602</v>
      </c>
    </row>
    <row r="13" spans="1:20">
      <c r="B13" s="41"/>
      <c r="D13" s="41"/>
      <c r="E13" s="2" t="s">
        <v>242</v>
      </c>
      <c r="F13" s="100">
        <v>4400</v>
      </c>
      <c r="G13" s="4"/>
      <c r="H13" s="100">
        <v>0</v>
      </c>
      <c r="I13" s="4"/>
      <c r="J13" s="100">
        <v>4400</v>
      </c>
      <c r="K13" s="4"/>
      <c r="L13" s="100">
        <v>1846</v>
      </c>
      <c r="M13" s="4"/>
      <c r="N13" s="100">
        <v>0</v>
      </c>
      <c r="O13" s="4"/>
      <c r="P13" s="100">
        <v>1846</v>
      </c>
    </row>
    <row r="14" spans="1:20">
      <c r="B14" s="41"/>
      <c r="D14" s="35"/>
      <c r="E14" s="9" t="s">
        <v>243</v>
      </c>
      <c r="F14" s="100">
        <v>136</v>
      </c>
      <c r="G14" s="4"/>
      <c r="H14" s="100">
        <v>0</v>
      </c>
      <c r="I14" s="4"/>
      <c r="J14" s="100">
        <v>136</v>
      </c>
      <c r="K14" s="4"/>
      <c r="L14" s="100">
        <v>71</v>
      </c>
      <c r="M14" s="4"/>
      <c r="N14" s="100">
        <v>0</v>
      </c>
      <c r="O14" s="4"/>
      <c r="P14" s="100">
        <v>71</v>
      </c>
    </row>
    <row r="15" spans="1:20">
      <c r="B15" s="41"/>
      <c r="D15" s="35"/>
      <c r="E15" s="9" t="s">
        <v>281</v>
      </c>
      <c r="F15" s="100">
        <v>579</v>
      </c>
      <c r="G15" s="4"/>
      <c r="H15" s="100">
        <v>0</v>
      </c>
      <c r="I15" s="4"/>
      <c r="J15" s="100">
        <v>579</v>
      </c>
      <c r="K15" s="4"/>
      <c r="L15" s="100">
        <v>454</v>
      </c>
      <c r="M15" s="4"/>
      <c r="N15" s="100">
        <v>0</v>
      </c>
      <c r="O15" s="4"/>
      <c r="P15" s="100">
        <v>454</v>
      </c>
    </row>
    <row r="16" spans="1:20">
      <c r="B16" s="41"/>
      <c r="D16" s="35"/>
      <c r="E16" s="9" t="s">
        <v>244</v>
      </c>
      <c r="F16" s="100">
        <v>0</v>
      </c>
      <c r="G16" s="4"/>
      <c r="H16" s="100">
        <v>0</v>
      </c>
      <c r="I16" s="4"/>
      <c r="J16" s="100">
        <v>0</v>
      </c>
      <c r="K16" s="4"/>
      <c r="L16" s="100">
        <v>0</v>
      </c>
      <c r="M16" s="4"/>
      <c r="N16" s="100">
        <v>0</v>
      </c>
      <c r="O16" s="4"/>
      <c r="P16" s="100">
        <v>0</v>
      </c>
      <c r="T16" s="24"/>
    </row>
    <row r="17" spans="2:16">
      <c r="B17" s="41"/>
      <c r="D17" s="35"/>
      <c r="E17" s="9" t="s">
        <v>245</v>
      </c>
      <c r="F17" s="100">
        <v>0</v>
      </c>
      <c r="G17" s="4"/>
      <c r="H17" s="100">
        <v>2360</v>
      </c>
      <c r="I17" s="4"/>
      <c r="J17" s="100">
        <v>-2360</v>
      </c>
      <c r="K17" s="4"/>
      <c r="L17" s="100">
        <v>0</v>
      </c>
      <c r="M17" s="4"/>
      <c r="N17" s="100">
        <v>1481</v>
      </c>
      <c r="O17" s="4"/>
      <c r="P17" s="100">
        <v>-1481</v>
      </c>
    </row>
    <row r="18" spans="2:16">
      <c r="B18" s="41"/>
      <c r="D18" s="35"/>
      <c r="E18" s="9" t="s">
        <v>246</v>
      </c>
      <c r="F18" s="100">
        <v>0</v>
      </c>
      <c r="G18" s="4"/>
      <c r="H18" s="100">
        <v>369</v>
      </c>
      <c r="I18" s="4"/>
      <c r="J18" s="100">
        <v>-369</v>
      </c>
      <c r="K18" s="4"/>
      <c r="L18" s="100">
        <v>0</v>
      </c>
      <c r="M18" s="4"/>
      <c r="N18" s="100">
        <v>149</v>
      </c>
      <c r="O18" s="4"/>
      <c r="P18" s="100">
        <v>-149</v>
      </c>
    </row>
    <row r="19" spans="2:16">
      <c r="B19" s="41"/>
      <c r="D19" s="35"/>
      <c r="E19" s="9" t="s">
        <v>247</v>
      </c>
      <c r="F19" s="100">
        <v>0</v>
      </c>
      <c r="G19" s="4"/>
      <c r="H19" s="100">
        <v>5825</v>
      </c>
      <c r="I19" s="4"/>
      <c r="J19" s="100">
        <v>-5825</v>
      </c>
      <c r="K19" s="4"/>
      <c r="L19" s="100">
        <v>0</v>
      </c>
      <c r="M19" s="4"/>
      <c r="N19" s="100">
        <v>1877</v>
      </c>
      <c r="O19" s="4"/>
      <c r="P19" s="100">
        <v>-1877</v>
      </c>
    </row>
    <row r="20" spans="2:16">
      <c r="B20" s="41"/>
      <c r="D20" s="35"/>
      <c r="E20" s="9" t="s">
        <v>248</v>
      </c>
      <c r="F20" s="100">
        <v>-4244</v>
      </c>
      <c r="G20" s="4"/>
      <c r="H20" s="100">
        <v>-4244</v>
      </c>
      <c r="I20" s="4"/>
      <c r="J20" s="100">
        <v>0</v>
      </c>
      <c r="K20" s="4"/>
      <c r="L20" s="100">
        <v>-1851</v>
      </c>
      <c r="M20" s="4"/>
      <c r="N20" s="100">
        <v>-1851</v>
      </c>
      <c r="O20" s="4"/>
      <c r="P20" s="100">
        <v>0</v>
      </c>
    </row>
    <row r="21" spans="2:16">
      <c r="B21" s="41"/>
      <c r="D21" s="35"/>
      <c r="E21" s="9" t="s">
        <v>249</v>
      </c>
      <c r="F21" s="100">
        <v>0</v>
      </c>
      <c r="G21" s="4"/>
      <c r="H21" s="100">
        <v>-34</v>
      </c>
      <c r="I21" s="4"/>
      <c r="J21" s="100">
        <v>34</v>
      </c>
      <c r="K21" s="4"/>
      <c r="L21" s="100">
        <v>0</v>
      </c>
      <c r="M21" s="4"/>
      <c r="N21" s="100">
        <v>-11</v>
      </c>
      <c r="O21" s="4"/>
      <c r="P21" s="100">
        <v>11</v>
      </c>
    </row>
    <row r="22" spans="2:16">
      <c r="B22" s="41"/>
      <c r="D22" s="35"/>
      <c r="E22" s="9" t="s">
        <v>250</v>
      </c>
      <c r="F22" s="250">
        <v>0</v>
      </c>
      <c r="G22" s="4"/>
      <c r="H22" s="250">
        <v>3</v>
      </c>
      <c r="I22" s="4"/>
      <c r="J22" s="250">
        <v>-3</v>
      </c>
      <c r="K22" s="4"/>
      <c r="L22" s="250">
        <v>0</v>
      </c>
      <c r="M22" s="4"/>
      <c r="N22" s="250">
        <v>2</v>
      </c>
      <c r="O22" s="4"/>
      <c r="P22" s="250">
        <v>-2</v>
      </c>
    </row>
    <row r="23" spans="2:16" ht="15.6">
      <c r="B23" s="41"/>
      <c r="D23" s="9"/>
      <c r="E23" s="9" t="s">
        <v>251</v>
      </c>
      <c r="F23" s="113">
        <f>SUM(F12:F22)</f>
        <v>2279</v>
      </c>
      <c r="G23" s="113"/>
      <c r="H23" s="113">
        <f>SUM(H12:H22)</f>
        <v>4279</v>
      </c>
      <c r="I23" s="127"/>
      <c r="J23" s="113">
        <f>SUM(J12:J22)</f>
        <v>-2000</v>
      </c>
      <c r="K23" s="125"/>
      <c r="L23" s="113">
        <f>SUM(L12:L22)</f>
        <v>1122</v>
      </c>
      <c r="M23" s="113"/>
      <c r="N23" s="113">
        <f>SUM(N12:N22)</f>
        <v>1647</v>
      </c>
      <c r="O23" s="113"/>
      <c r="P23" s="113">
        <f>SUM(P12:P22)</f>
        <v>-525</v>
      </c>
    </row>
    <row r="24" spans="2:16" ht="15.6">
      <c r="B24" s="115"/>
      <c r="C24" s="213" t="s">
        <v>314</v>
      </c>
      <c r="D24" s="213"/>
      <c r="E24" s="213"/>
      <c r="F24" s="116">
        <f>F10+F23</f>
        <v>65806</v>
      </c>
      <c r="G24" s="116"/>
      <c r="H24" s="116">
        <f>H10+H23</f>
        <v>58759</v>
      </c>
      <c r="I24" s="128"/>
      <c r="J24" s="116">
        <f>J10+J23</f>
        <v>7047</v>
      </c>
      <c r="K24" s="126"/>
      <c r="L24" s="116">
        <f>L10+L23</f>
        <v>27823</v>
      </c>
      <c r="M24" s="116"/>
      <c r="N24" s="116">
        <f>N10+N23</f>
        <v>21086</v>
      </c>
      <c r="O24" s="116"/>
      <c r="P24" s="116">
        <f>P10+P23</f>
        <v>6737</v>
      </c>
    </row>
    <row r="25" spans="2:16">
      <c r="B25" s="41"/>
      <c r="F25" s="4"/>
      <c r="G25" s="4"/>
      <c r="H25" s="4"/>
      <c r="I25" s="4"/>
      <c r="J25" s="4"/>
      <c r="L25" s="4"/>
      <c r="M25" s="4"/>
      <c r="N25" s="4"/>
      <c r="O25" s="4"/>
      <c r="P25" s="4"/>
    </row>
    <row r="26" spans="2:16">
      <c r="B26" s="115"/>
      <c r="C26" s="24" t="s">
        <v>330</v>
      </c>
      <c r="D26" s="24"/>
      <c r="E26" s="24"/>
      <c r="F26" s="4"/>
      <c r="G26" s="4"/>
      <c r="H26" s="4"/>
      <c r="I26" s="4"/>
      <c r="J26" s="4"/>
      <c r="L26" s="4"/>
      <c r="M26" s="4"/>
      <c r="N26" s="4"/>
      <c r="O26" s="4"/>
      <c r="P26" s="4"/>
    </row>
    <row r="27" spans="2:16">
      <c r="B27" s="41"/>
      <c r="D27" s="41"/>
      <c r="E27" s="2" t="s">
        <v>241</v>
      </c>
      <c r="F27" s="100">
        <v>1472</v>
      </c>
      <c r="G27" s="4"/>
      <c r="H27" s="100">
        <v>0</v>
      </c>
      <c r="I27" s="4"/>
      <c r="J27" s="100">
        <f>F27-H27</f>
        <v>1472</v>
      </c>
      <c r="K27" s="4"/>
      <c r="L27" s="100">
        <v>617</v>
      </c>
      <c r="M27" s="4"/>
      <c r="N27" s="100">
        <v>0</v>
      </c>
      <c r="O27" s="4"/>
      <c r="P27" s="100">
        <f>L27-N27</f>
        <v>617</v>
      </c>
    </row>
    <row r="28" spans="2:16">
      <c r="B28" s="41"/>
      <c r="D28" s="41"/>
      <c r="E28" s="2" t="s">
        <v>242</v>
      </c>
      <c r="F28" s="100">
        <v>4550</v>
      </c>
      <c r="G28" s="4"/>
      <c r="H28" s="100">
        <v>0</v>
      </c>
      <c r="I28" s="4"/>
      <c r="J28" s="100">
        <f t="shared" ref="J28:J37" si="0">F28-H28</f>
        <v>4550</v>
      </c>
      <c r="K28" s="4"/>
      <c r="L28" s="100">
        <v>1922</v>
      </c>
      <c r="M28" s="4"/>
      <c r="N28" s="100">
        <v>0</v>
      </c>
      <c r="O28" s="4"/>
      <c r="P28" s="100">
        <f t="shared" ref="P28:P37" si="1">L28-N28</f>
        <v>1922</v>
      </c>
    </row>
    <row r="29" spans="2:16">
      <c r="B29" s="41"/>
      <c r="D29" s="35"/>
      <c r="E29" s="9" t="s">
        <v>243</v>
      </c>
      <c r="F29" s="100">
        <v>76</v>
      </c>
      <c r="G29" s="4"/>
      <c r="H29" s="100">
        <v>0</v>
      </c>
      <c r="I29" s="4"/>
      <c r="J29" s="100">
        <f t="shared" si="0"/>
        <v>76</v>
      </c>
      <c r="K29" s="4"/>
      <c r="L29" s="100">
        <v>0</v>
      </c>
      <c r="M29" s="4"/>
      <c r="N29" s="100">
        <v>0</v>
      </c>
      <c r="O29" s="4"/>
      <c r="P29" s="100">
        <f t="shared" si="1"/>
        <v>0</v>
      </c>
    </row>
    <row r="30" spans="2:16">
      <c r="B30" s="41"/>
      <c r="D30" s="35"/>
      <c r="E30" s="9" t="s">
        <v>281</v>
      </c>
      <c r="F30" s="100">
        <v>430</v>
      </c>
      <c r="G30" s="4"/>
      <c r="H30" s="100">
        <v>0</v>
      </c>
      <c r="I30" s="4"/>
      <c r="J30" s="100">
        <f t="shared" si="0"/>
        <v>430</v>
      </c>
      <c r="K30" s="4"/>
      <c r="L30" s="100">
        <v>471</v>
      </c>
      <c r="M30" s="4"/>
      <c r="N30" s="100">
        <v>0</v>
      </c>
      <c r="O30" s="4"/>
      <c r="P30" s="100">
        <f t="shared" si="1"/>
        <v>471</v>
      </c>
    </row>
    <row r="31" spans="2:16">
      <c r="B31" s="41"/>
      <c r="D31" s="35"/>
      <c r="E31" s="9" t="s">
        <v>244</v>
      </c>
      <c r="F31" s="100">
        <v>0</v>
      </c>
      <c r="G31" s="4"/>
      <c r="H31" s="100">
        <v>0</v>
      </c>
      <c r="I31" s="4"/>
      <c r="J31" s="100">
        <f t="shared" si="0"/>
        <v>0</v>
      </c>
      <c r="K31" s="4"/>
      <c r="L31" s="100">
        <v>0</v>
      </c>
      <c r="M31" s="4"/>
      <c r="N31" s="100">
        <v>0</v>
      </c>
      <c r="O31" s="4"/>
      <c r="P31" s="100">
        <f t="shared" si="1"/>
        <v>0</v>
      </c>
    </row>
    <row r="32" spans="2:16">
      <c r="B32" s="41"/>
      <c r="D32" s="35"/>
      <c r="E32" s="9" t="s">
        <v>245</v>
      </c>
      <c r="F32" s="100">
        <v>0</v>
      </c>
      <c r="G32" s="4"/>
      <c r="H32" s="100">
        <v>2475</v>
      </c>
      <c r="I32" s="4"/>
      <c r="J32" s="100">
        <f t="shared" si="0"/>
        <v>-2475</v>
      </c>
      <c r="K32" s="4"/>
      <c r="L32" s="100">
        <v>0</v>
      </c>
      <c r="M32" s="4"/>
      <c r="N32" s="100">
        <v>1576</v>
      </c>
      <c r="O32" s="4"/>
      <c r="P32" s="100">
        <f t="shared" si="1"/>
        <v>-1576</v>
      </c>
    </row>
    <row r="33" spans="2:16">
      <c r="B33" s="41"/>
      <c r="D33" s="35"/>
      <c r="E33" s="9" t="s">
        <v>246</v>
      </c>
      <c r="F33" s="100">
        <v>0</v>
      </c>
      <c r="G33" s="4"/>
      <c r="H33" s="100">
        <v>298</v>
      </c>
      <c r="I33" s="4"/>
      <c r="J33" s="100">
        <f t="shared" si="0"/>
        <v>-298</v>
      </c>
      <c r="K33" s="4"/>
      <c r="L33" s="100">
        <v>0</v>
      </c>
      <c r="M33" s="4"/>
      <c r="N33" s="100">
        <v>134</v>
      </c>
      <c r="O33" s="4"/>
      <c r="P33" s="100">
        <f t="shared" si="1"/>
        <v>-134</v>
      </c>
    </row>
    <row r="34" spans="2:16">
      <c r="B34" s="41"/>
      <c r="D34" s="35"/>
      <c r="E34" s="9" t="s">
        <v>247</v>
      </c>
      <c r="F34" s="100">
        <v>0</v>
      </c>
      <c r="G34" s="4"/>
      <c r="H34" s="100">
        <v>5543</v>
      </c>
      <c r="I34" s="4"/>
      <c r="J34" s="100">
        <f t="shared" si="0"/>
        <v>-5543</v>
      </c>
      <c r="K34" s="4"/>
      <c r="L34" s="100">
        <v>0</v>
      </c>
      <c r="M34" s="4"/>
      <c r="N34" s="100">
        <v>2098</v>
      </c>
      <c r="O34" s="4"/>
      <c r="P34" s="100">
        <f t="shared" si="1"/>
        <v>-2098</v>
      </c>
    </row>
    <row r="35" spans="2:16">
      <c r="B35" s="41"/>
      <c r="D35" s="35"/>
      <c r="E35" s="9" t="s">
        <v>248</v>
      </c>
      <c r="F35" s="100">
        <v>-4646</v>
      </c>
      <c r="G35" s="4"/>
      <c r="H35" s="100">
        <v>-4646</v>
      </c>
      <c r="I35" s="4"/>
      <c r="J35" s="100">
        <f t="shared" si="0"/>
        <v>0</v>
      </c>
      <c r="K35" s="4"/>
      <c r="L35" s="100">
        <v>-1984</v>
      </c>
      <c r="M35" s="4"/>
      <c r="N35" s="100">
        <v>-1984</v>
      </c>
      <c r="O35" s="4"/>
      <c r="P35" s="100">
        <f t="shared" si="1"/>
        <v>0</v>
      </c>
    </row>
    <row r="36" spans="2:16">
      <c r="B36" s="41"/>
      <c r="D36" s="35"/>
      <c r="E36" s="9" t="s">
        <v>249</v>
      </c>
      <c r="F36" s="100">
        <v>0</v>
      </c>
      <c r="G36" s="4"/>
      <c r="H36" s="100">
        <v>-32</v>
      </c>
      <c r="I36" s="4"/>
      <c r="J36" s="100">
        <f t="shared" si="0"/>
        <v>32</v>
      </c>
      <c r="K36" s="4"/>
      <c r="L36" s="100">
        <v>0</v>
      </c>
      <c r="M36" s="4"/>
      <c r="N36" s="100">
        <v>-12</v>
      </c>
      <c r="O36" s="4"/>
      <c r="P36" s="100">
        <f t="shared" si="1"/>
        <v>12</v>
      </c>
    </row>
    <row r="37" spans="2:16">
      <c r="B37" s="41"/>
      <c r="D37" s="35"/>
      <c r="E37" s="9" t="s">
        <v>250</v>
      </c>
      <c r="F37" s="250">
        <v>0</v>
      </c>
      <c r="G37" s="4"/>
      <c r="H37" s="250">
        <v>3</v>
      </c>
      <c r="I37" s="4"/>
      <c r="J37" s="250">
        <f t="shared" si="0"/>
        <v>-3</v>
      </c>
      <c r="K37" s="4"/>
      <c r="L37" s="250">
        <v>0</v>
      </c>
      <c r="M37" s="4"/>
      <c r="N37" s="250">
        <v>4</v>
      </c>
      <c r="O37" s="4"/>
      <c r="P37" s="250">
        <f t="shared" si="1"/>
        <v>-4</v>
      </c>
    </row>
    <row r="38" spans="2:16" ht="15.6">
      <c r="B38" s="41"/>
      <c r="D38" s="9"/>
      <c r="E38" s="9" t="s">
        <v>251</v>
      </c>
      <c r="F38" s="113">
        <f>SUM(F27:F37)</f>
        <v>1882</v>
      </c>
      <c r="G38" s="113"/>
      <c r="H38" s="113">
        <f>SUM(H27:H37)</f>
        <v>3641</v>
      </c>
      <c r="I38" s="113"/>
      <c r="J38" s="113">
        <f>SUM(J27:J37)</f>
        <v>-1759</v>
      </c>
      <c r="K38" s="114"/>
      <c r="L38" s="113">
        <f>SUM(L27:L37)</f>
        <v>1026</v>
      </c>
      <c r="M38" s="127"/>
      <c r="N38" s="113">
        <f>SUM(N27:N37)</f>
        <v>1816</v>
      </c>
      <c r="O38" s="127"/>
      <c r="P38" s="113">
        <f>SUM(P27:P37)</f>
        <v>-790</v>
      </c>
    </row>
    <row r="39" spans="2:16" ht="15.6">
      <c r="B39" s="115"/>
      <c r="C39" s="213" t="s">
        <v>331</v>
      </c>
      <c r="D39" s="213"/>
      <c r="E39" s="213"/>
      <c r="F39" s="116">
        <f>F24+F38</f>
        <v>67688</v>
      </c>
      <c r="G39" s="116"/>
      <c r="H39" s="116">
        <f>H24+H38</f>
        <v>62400</v>
      </c>
      <c r="I39" s="116"/>
      <c r="J39" s="116">
        <f>J24+J38</f>
        <v>5288</v>
      </c>
      <c r="K39" s="117"/>
      <c r="L39" s="116">
        <f>L24+L38</f>
        <v>28849</v>
      </c>
      <c r="M39" s="128"/>
      <c r="N39" s="116">
        <f>N24+N38</f>
        <v>22902</v>
      </c>
      <c r="O39" s="128"/>
      <c r="P39" s="116">
        <f>P24+P38</f>
        <v>5947</v>
      </c>
    </row>
    <row r="40" spans="2:16">
      <c r="B40" s="111"/>
      <c r="F40" s="112"/>
      <c r="G40" s="112"/>
      <c r="H40" s="112"/>
      <c r="I40" s="112"/>
      <c r="J40" s="112"/>
    </row>
    <row r="41" spans="2:16">
      <c r="F41" s="4"/>
      <c r="G41" s="4"/>
      <c r="H41" s="4"/>
      <c r="I41" s="4"/>
      <c r="J41" s="4"/>
    </row>
  </sheetData>
  <mergeCells count="7">
    <mergeCell ref="A1:E1"/>
    <mergeCell ref="C39:E39"/>
    <mergeCell ref="B3:P3"/>
    <mergeCell ref="F5:J5"/>
    <mergeCell ref="L5:P5"/>
    <mergeCell ref="J9:L9"/>
    <mergeCell ref="C24:E24"/>
  </mergeCells>
  <printOptions horizontalCentered="1"/>
  <pageMargins left="0.5" right="0" top="0.75" bottom="0.5" header="0.25" footer="0.25"/>
  <pageSetup scale="71" orientation="portrait" r:id="rId1"/>
  <headerFooter>
    <oddFooter>&amp;L&amp;Z
&amp;F&amp;CNYC Office of the Actuary&amp;R&amp;D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A4B52-4C24-4D03-9E0D-F93DABA706E0}">
  <sheetPr>
    <tabColor rgb="FF92D050"/>
    <pageSetUpPr fitToPage="1"/>
  </sheetPr>
  <dimension ref="A2:N11"/>
  <sheetViews>
    <sheetView zoomScaleNormal="100" zoomScaleSheetLayoutView="100" workbookViewId="0">
      <selection activeCell="C10" sqref="C10"/>
    </sheetView>
  </sheetViews>
  <sheetFormatPr defaultColWidth="9.109375" defaultRowHeight="13.8"/>
  <cols>
    <col min="1" max="1" width="2.6640625" style="87" customWidth="1"/>
    <col min="2" max="2" width="33.5546875" style="87" customWidth="1"/>
    <col min="3" max="3" width="12.6640625" style="87" customWidth="1"/>
    <col min="4" max="4" width="1.6640625" style="87" customWidth="1"/>
    <col min="5" max="5" width="12.6640625" style="87" customWidth="1"/>
    <col min="6" max="6" width="1.6640625" style="87" customWidth="1"/>
    <col min="7" max="7" width="12.6640625" style="87" customWidth="1"/>
    <col min="8" max="8" width="1.6640625" style="87" customWidth="1"/>
    <col min="9" max="9" width="12.6640625" style="87" customWidth="1"/>
    <col min="10" max="10" width="1.6640625" style="87" customWidth="1"/>
    <col min="11" max="11" width="12.6640625" style="87" customWidth="1"/>
    <col min="12" max="12" width="1.6640625" style="87" customWidth="1"/>
    <col min="13" max="13" width="12.6640625" style="87" customWidth="1"/>
    <col min="14" max="16384" width="9.109375" style="87"/>
  </cols>
  <sheetData>
    <row r="2" spans="1:14">
      <c r="A2" s="72"/>
      <c r="B2" s="72"/>
      <c r="C2" s="72"/>
      <c r="D2" s="72"/>
      <c r="E2" s="72"/>
      <c r="F2" s="72"/>
      <c r="G2" s="72"/>
      <c r="H2" s="72"/>
      <c r="I2" s="72"/>
      <c r="J2" s="72"/>
      <c r="K2" s="72"/>
      <c r="L2" s="72"/>
      <c r="M2" s="72"/>
    </row>
    <row r="3" spans="1:14">
      <c r="A3" s="72"/>
      <c r="B3" s="72"/>
      <c r="C3" s="218" t="s">
        <v>332</v>
      </c>
      <c r="D3" s="218"/>
      <c r="E3" s="218"/>
      <c r="F3" s="218"/>
      <c r="G3" s="218"/>
      <c r="H3" s="82"/>
      <c r="I3" s="218" t="s">
        <v>315</v>
      </c>
      <c r="J3" s="218"/>
      <c r="K3" s="218"/>
      <c r="L3" s="218"/>
      <c r="M3" s="218"/>
      <c r="N3" s="118"/>
    </row>
    <row r="4" spans="1:14">
      <c r="A4" s="72"/>
      <c r="B4" s="72"/>
      <c r="C4" s="75"/>
      <c r="D4" s="75"/>
      <c r="E4" s="75" t="s">
        <v>51</v>
      </c>
      <c r="F4" s="75"/>
      <c r="G4" s="75"/>
      <c r="H4" s="82"/>
      <c r="I4" s="75"/>
      <c r="J4" s="75"/>
      <c r="K4" s="75" t="s">
        <v>51</v>
      </c>
      <c r="L4" s="75"/>
      <c r="M4" s="75"/>
      <c r="N4" s="118"/>
    </row>
    <row r="5" spans="1:14">
      <c r="A5" s="72"/>
      <c r="B5" s="72"/>
      <c r="C5" s="83" t="s">
        <v>56</v>
      </c>
      <c r="D5" s="75"/>
      <c r="E5" s="75" t="s">
        <v>52</v>
      </c>
      <c r="F5" s="75"/>
      <c r="G5" s="83" t="s">
        <v>57</v>
      </c>
      <c r="H5" s="82"/>
      <c r="I5" s="83" t="s">
        <v>56</v>
      </c>
      <c r="J5" s="75"/>
      <c r="K5" s="75" t="s">
        <v>52</v>
      </c>
      <c r="L5" s="75"/>
      <c r="M5" s="83" t="s">
        <v>57</v>
      </c>
      <c r="N5" s="118"/>
    </row>
    <row r="6" spans="1:14">
      <c r="A6" s="72"/>
      <c r="B6" s="72"/>
      <c r="C6" s="74" t="s">
        <v>54</v>
      </c>
      <c r="D6" s="75"/>
      <c r="E6" s="74" t="s">
        <v>53</v>
      </c>
      <c r="F6" s="75"/>
      <c r="G6" s="74" t="s">
        <v>55</v>
      </c>
      <c r="H6" s="82"/>
      <c r="I6" s="74" t="s">
        <v>54</v>
      </c>
      <c r="J6" s="75"/>
      <c r="K6" s="74" t="s">
        <v>53</v>
      </c>
      <c r="L6" s="75"/>
      <c r="M6" s="74" t="s">
        <v>55</v>
      </c>
      <c r="N6" s="118"/>
    </row>
    <row r="7" spans="1:14">
      <c r="A7" s="72"/>
      <c r="B7" s="72"/>
      <c r="C7" s="75"/>
      <c r="D7" s="75"/>
      <c r="E7" s="75"/>
      <c r="F7" s="75"/>
      <c r="G7" s="219" t="s">
        <v>58</v>
      </c>
      <c r="H7" s="219"/>
      <c r="I7" s="219"/>
      <c r="J7" s="75"/>
      <c r="K7" s="75"/>
      <c r="L7" s="75"/>
      <c r="M7" s="75"/>
      <c r="N7" s="118"/>
    </row>
    <row r="8" spans="1:14">
      <c r="A8" s="72"/>
      <c r="B8" s="72"/>
      <c r="C8" s="75"/>
      <c r="D8" s="75"/>
      <c r="E8" s="75"/>
      <c r="F8" s="75"/>
      <c r="G8" s="75"/>
      <c r="H8" s="82"/>
      <c r="I8" s="75"/>
      <c r="J8" s="75"/>
      <c r="K8" s="75"/>
      <c r="L8" s="75"/>
      <c r="M8" s="75"/>
      <c r="N8" s="118"/>
    </row>
    <row r="9" spans="1:14">
      <c r="A9" s="72"/>
      <c r="B9" s="72" t="s">
        <v>209</v>
      </c>
      <c r="C9" s="119">
        <v>13063</v>
      </c>
      <c r="D9" s="119"/>
      <c r="E9" s="119">
        <v>5288</v>
      </c>
      <c r="F9" s="119"/>
      <c r="G9" s="119">
        <v>-1190</v>
      </c>
      <c r="H9" s="72"/>
      <c r="I9" s="119">
        <v>14581</v>
      </c>
      <c r="J9" s="119"/>
      <c r="K9" s="119">
        <v>7047</v>
      </c>
      <c r="L9" s="119"/>
      <c r="M9" s="119">
        <v>768</v>
      </c>
    </row>
    <row r="10" spans="1:14">
      <c r="A10" s="72"/>
      <c r="B10" s="72" t="s">
        <v>210</v>
      </c>
      <c r="C10" s="79">
        <v>9179</v>
      </c>
      <c r="D10" s="79"/>
      <c r="E10" s="79">
        <v>5947</v>
      </c>
      <c r="F10" s="79"/>
      <c r="G10" s="79">
        <v>3228</v>
      </c>
      <c r="H10" s="72"/>
      <c r="I10" s="79">
        <v>9858</v>
      </c>
      <c r="J10" s="79"/>
      <c r="K10" s="79">
        <v>6737</v>
      </c>
      <c r="L10" s="79"/>
      <c r="M10" s="79">
        <v>4113</v>
      </c>
    </row>
    <row r="11" spans="1:14">
      <c r="A11" s="72"/>
      <c r="B11" s="72"/>
      <c r="C11" s="79"/>
      <c r="D11" s="79"/>
      <c r="E11" s="79"/>
      <c r="F11" s="79"/>
      <c r="G11" s="79"/>
      <c r="H11" s="72"/>
      <c r="I11" s="79"/>
      <c r="J11" s="79"/>
      <c r="K11" s="79"/>
      <c r="L11" s="79"/>
      <c r="M11" s="79"/>
    </row>
  </sheetData>
  <mergeCells count="3">
    <mergeCell ref="C3:G3"/>
    <mergeCell ref="I3:M3"/>
    <mergeCell ref="G7:I7"/>
  </mergeCells>
  <printOptions horizontalCentered="1"/>
  <pageMargins left="0.5" right="0" top="0.75" bottom="0.5" header="0.25" footer="0.25"/>
  <pageSetup scale="84" orientation="portrait" r:id="rId1"/>
  <headerFooter>
    <oddFooter>&amp;L&amp;Z
&amp;F&amp;CNYC Office of the Actuary&amp;R&amp;D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2CE1B-4CD7-40FF-9CF9-AB6D80997780}">
  <sheetPr>
    <tabColor rgb="FF92D050"/>
    <pageSetUpPr fitToPage="1"/>
  </sheetPr>
  <dimension ref="A3:M28"/>
  <sheetViews>
    <sheetView zoomScaleNormal="100" zoomScaleSheetLayoutView="100" workbookViewId="0">
      <selection activeCell="E10" sqref="E10"/>
    </sheetView>
  </sheetViews>
  <sheetFormatPr defaultColWidth="9.109375" defaultRowHeight="13.2"/>
  <cols>
    <col min="1" max="1" width="2.6640625" style="72" customWidth="1"/>
    <col min="2" max="2" width="45.6640625" style="72" customWidth="1"/>
    <col min="3" max="3" width="11.6640625" style="72" customWidth="1"/>
    <col min="4" max="4" width="1.6640625" style="72" customWidth="1"/>
    <col min="5" max="5" width="11.6640625" style="72" customWidth="1"/>
    <col min="6" max="6" width="1.6640625" style="72" customWidth="1"/>
    <col min="7" max="7" width="11.6640625" style="72" customWidth="1"/>
    <col min="8" max="8" width="1.6640625" style="72" customWidth="1"/>
    <col min="9" max="9" width="11.6640625" style="72" customWidth="1"/>
    <col min="10" max="10" width="1.6640625" style="72" customWidth="1"/>
    <col min="11" max="11" width="11.6640625" style="72" customWidth="1"/>
    <col min="12" max="12" width="1.6640625" style="72" customWidth="1"/>
    <col min="13" max="13" width="11.6640625" style="72" customWidth="1"/>
    <col min="14" max="16384" width="9.109375" style="72"/>
  </cols>
  <sheetData>
    <row r="3" spans="1:13">
      <c r="A3" s="217" t="s">
        <v>60</v>
      </c>
      <c r="B3" s="217"/>
      <c r="C3" s="217"/>
      <c r="D3" s="217"/>
      <c r="E3" s="217"/>
      <c r="F3" s="217"/>
      <c r="G3" s="217"/>
      <c r="H3" s="217"/>
      <c r="I3" s="217"/>
      <c r="J3" s="217"/>
      <c r="K3" s="217"/>
      <c r="L3" s="217"/>
      <c r="M3" s="217"/>
    </row>
    <row r="5" spans="1:13">
      <c r="C5" s="218" t="s">
        <v>332</v>
      </c>
      <c r="D5" s="218"/>
      <c r="E5" s="218"/>
      <c r="F5" s="218"/>
      <c r="G5" s="218"/>
      <c r="H5" s="82"/>
      <c r="I5" s="218" t="s">
        <v>315</v>
      </c>
      <c r="J5" s="218"/>
      <c r="K5" s="218"/>
      <c r="L5" s="218"/>
      <c r="M5" s="218"/>
    </row>
    <row r="6" spans="1:13">
      <c r="C6" s="84" t="s">
        <v>1</v>
      </c>
      <c r="D6" s="75"/>
      <c r="E6" s="84" t="s">
        <v>2</v>
      </c>
      <c r="F6" s="75"/>
      <c r="G6" s="84" t="s">
        <v>3</v>
      </c>
      <c r="H6" s="82"/>
      <c r="I6" s="84" t="s">
        <v>1</v>
      </c>
      <c r="J6" s="75"/>
      <c r="K6" s="84" t="s">
        <v>2</v>
      </c>
      <c r="L6" s="75"/>
      <c r="M6" s="84" t="s">
        <v>3</v>
      </c>
    </row>
    <row r="7" spans="1:13">
      <c r="C7" s="75"/>
      <c r="D7" s="75"/>
      <c r="E7" s="75"/>
      <c r="F7" s="75"/>
      <c r="G7" s="219" t="s">
        <v>61</v>
      </c>
      <c r="H7" s="219"/>
      <c r="I7" s="219"/>
      <c r="J7" s="75"/>
      <c r="K7" s="75"/>
      <c r="L7" s="75"/>
      <c r="M7" s="75"/>
    </row>
    <row r="8" spans="1:13">
      <c r="C8" s="73"/>
      <c r="D8" s="73"/>
      <c r="E8" s="73"/>
      <c r="F8" s="73"/>
      <c r="G8" s="73"/>
      <c r="I8" s="73"/>
      <c r="J8" s="73"/>
      <c r="K8" s="73"/>
      <c r="L8" s="73"/>
      <c r="M8" s="73"/>
    </row>
    <row r="9" spans="1:13">
      <c r="B9" s="72" t="s">
        <v>203</v>
      </c>
      <c r="C9" s="85">
        <v>0.57599999999999996</v>
      </c>
      <c r="D9" s="77"/>
      <c r="E9" s="85">
        <v>0.96499999999999997</v>
      </c>
      <c r="F9" s="77"/>
      <c r="G9" s="85">
        <v>0.99960000000000004</v>
      </c>
      <c r="I9" s="85">
        <v>0.58960000000000001</v>
      </c>
      <c r="J9" s="77"/>
      <c r="K9" s="85">
        <v>0.96650000000000003</v>
      </c>
      <c r="L9" s="77"/>
      <c r="M9" s="85">
        <v>0.99960000000000004</v>
      </c>
    </row>
    <row r="10" spans="1:13">
      <c r="B10" s="72" t="s">
        <v>204</v>
      </c>
      <c r="C10" s="77">
        <v>7652</v>
      </c>
      <c r="D10" s="77"/>
      <c r="E10" s="77">
        <v>8369</v>
      </c>
      <c r="F10" s="77"/>
      <c r="G10" s="77">
        <v>-190</v>
      </c>
      <c r="I10" s="77">
        <v>9697</v>
      </c>
      <c r="J10" s="77"/>
      <c r="K10" s="77">
        <v>12006</v>
      </c>
      <c r="L10" s="77"/>
      <c r="M10" s="77">
        <v>180</v>
      </c>
    </row>
    <row r="11" spans="1:13">
      <c r="C11" s="79"/>
      <c r="D11" s="79"/>
      <c r="E11" s="79"/>
      <c r="F11" s="79"/>
      <c r="G11" s="79"/>
      <c r="I11" s="79"/>
      <c r="J11" s="79"/>
      <c r="K11" s="79"/>
      <c r="L11" s="79"/>
      <c r="M11" s="79"/>
    </row>
    <row r="12" spans="1:13">
      <c r="K12" s="120"/>
    </row>
    <row r="19" spans="2:5">
      <c r="E19" s="137"/>
    </row>
    <row r="22" spans="2:5">
      <c r="C22" s="85"/>
    </row>
    <row r="24" spans="2:5">
      <c r="E24" s="85"/>
    </row>
    <row r="28" spans="2:5">
      <c r="B28" s="85"/>
    </row>
  </sheetData>
  <mergeCells count="4">
    <mergeCell ref="A3:M3"/>
    <mergeCell ref="C5:G5"/>
    <mergeCell ref="I5:M5"/>
    <mergeCell ref="G7:I7"/>
  </mergeCells>
  <printOptions horizontalCentered="1"/>
  <pageMargins left="0.5" right="0" top="0.75" bottom="0.5" header="0.25" footer="0.25"/>
  <pageSetup orientation="landscape" r:id="rId1"/>
  <headerFooter>
    <oddHeader xml:space="preserve">&amp;R&amp;"Times New Roman,Bold"&amp;10
</oddHeader>
    <oddFooter>&amp;L&amp;Z
&amp;F&amp;CNYC Office of the Actuary&amp;R&amp;D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CA6B2-D3C2-4B90-B619-BD4254796193}">
  <sheetPr>
    <tabColor rgb="FF92D050"/>
    <pageSetUpPr fitToPage="1"/>
  </sheetPr>
  <dimension ref="A3:S18"/>
  <sheetViews>
    <sheetView zoomScaleNormal="100" zoomScaleSheetLayoutView="100" workbookViewId="0">
      <selection activeCell="C22" sqref="C22"/>
    </sheetView>
  </sheetViews>
  <sheetFormatPr defaultColWidth="9.109375" defaultRowHeight="14.4"/>
  <cols>
    <col min="1" max="1" width="2.6640625" style="1" customWidth="1"/>
    <col min="2" max="2" width="20.6640625" style="1" customWidth="1"/>
    <col min="3" max="3" width="12" style="1" bestFit="1" customWidth="1"/>
    <col min="4" max="4" width="1.6640625" style="1" customWidth="1"/>
    <col min="5" max="5" width="12.44140625" style="1" bestFit="1" customWidth="1"/>
    <col min="6" max="6" width="1.6640625" style="1" customWidth="1"/>
    <col min="7" max="7" width="11.33203125" style="1" bestFit="1" customWidth="1"/>
    <col min="8" max="8" width="1.6640625" style="1" customWidth="1"/>
    <col min="9" max="9" width="11.6640625" style="1" customWidth="1"/>
    <col min="10" max="10" width="1.6640625" style="1" customWidth="1"/>
    <col min="11" max="11" width="11.6640625" style="1" customWidth="1"/>
    <col min="12" max="12" width="1.6640625" style="1" customWidth="1"/>
    <col min="13" max="13" width="11.6640625" style="1" customWidth="1"/>
    <col min="14" max="14" width="1.88671875" style="1" customWidth="1"/>
    <col min="15" max="16384" width="9.109375" style="1"/>
  </cols>
  <sheetData>
    <row r="3" spans="1:19" ht="17.399999999999999">
      <c r="A3" s="214" t="s">
        <v>59</v>
      </c>
      <c r="B3" s="214"/>
      <c r="C3" s="214"/>
      <c r="D3" s="214"/>
      <c r="E3" s="214"/>
      <c r="F3" s="214"/>
      <c r="G3" s="214"/>
      <c r="H3" s="214"/>
      <c r="I3" s="214"/>
      <c r="J3" s="214"/>
      <c r="K3" s="214"/>
      <c r="L3" s="214"/>
      <c r="M3" s="214"/>
    </row>
    <row r="5" spans="1:19">
      <c r="B5" s="72"/>
      <c r="C5" s="218" t="s">
        <v>332</v>
      </c>
      <c r="D5" s="218"/>
      <c r="E5" s="218"/>
      <c r="F5" s="218"/>
      <c r="G5" s="218"/>
      <c r="H5" s="82"/>
      <c r="I5" s="218" t="s">
        <v>315</v>
      </c>
      <c r="J5" s="218"/>
      <c r="K5" s="218"/>
      <c r="L5" s="218"/>
      <c r="M5" s="218"/>
      <c r="N5" s="24"/>
      <c r="Q5" s="8"/>
      <c r="R5" s="8"/>
      <c r="S5" s="8"/>
    </row>
    <row r="6" spans="1:19">
      <c r="B6" s="72"/>
      <c r="C6" s="75"/>
      <c r="D6" s="75"/>
      <c r="E6" s="75" t="s">
        <v>51</v>
      </c>
      <c r="F6" s="75"/>
      <c r="G6" s="75"/>
      <c r="H6" s="82"/>
      <c r="I6" s="75"/>
      <c r="J6" s="75"/>
      <c r="K6" s="75" t="s">
        <v>51</v>
      </c>
      <c r="L6" s="75"/>
      <c r="M6" s="75"/>
      <c r="N6" s="24"/>
      <c r="Q6" s="8"/>
      <c r="R6" s="8"/>
      <c r="S6" s="8"/>
    </row>
    <row r="7" spans="1:19">
      <c r="B7" s="72"/>
      <c r="C7" s="83" t="s">
        <v>56</v>
      </c>
      <c r="D7" s="75"/>
      <c r="E7" s="75" t="s">
        <v>52</v>
      </c>
      <c r="F7" s="75"/>
      <c r="G7" s="83" t="s">
        <v>57</v>
      </c>
      <c r="H7" s="82"/>
      <c r="I7" s="75" t="s">
        <v>56</v>
      </c>
      <c r="J7" s="75"/>
      <c r="K7" s="75" t="s">
        <v>52</v>
      </c>
      <c r="L7" s="75"/>
      <c r="M7" s="75" t="s">
        <v>57</v>
      </c>
      <c r="N7" s="24"/>
      <c r="Q7" s="8"/>
      <c r="R7" s="8"/>
      <c r="S7" s="8"/>
    </row>
    <row r="8" spans="1:19">
      <c r="B8" s="72"/>
      <c r="C8" s="74" t="s">
        <v>54</v>
      </c>
      <c r="D8" s="75"/>
      <c r="E8" s="74" t="s">
        <v>53</v>
      </c>
      <c r="F8" s="75"/>
      <c r="G8" s="74" t="s">
        <v>55</v>
      </c>
      <c r="H8" s="82"/>
      <c r="I8" s="84" t="s">
        <v>54</v>
      </c>
      <c r="J8" s="75"/>
      <c r="K8" s="84" t="s">
        <v>53</v>
      </c>
      <c r="L8" s="75"/>
      <c r="M8" s="84" t="s">
        <v>55</v>
      </c>
      <c r="N8" s="24"/>
    </row>
    <row r="9" spans="1:19">
      <c r="B9" s="76" t="s">
        <v>199</v>
      </c>
      <c r="C9" s="75"/>
      <c r="D9" s="75"/>
      <c r="E9" s="75"/>
      <c r="F9" s="75"/>
      <c r="G9" s="219" t="s">
        <v>58</v>
      </c>
      <c r="H9" s="219"/>
      <c r="I9" s="219"/>
      <c r="J9" s="75"/>
      <c r="K9" s="75"/>
      <c r="L9" s="75"/>
      <c r="M9" s="75"/>
      <c r="N9" s="24"/>
    </row>
    <row r="10" spans="1:19">
      <c r="B10" s="72"/>
      <c r="C10" s="73"/>
      <c r="D10" s="73"/>
      <c r="E10" s="73"/>
      <c r="F10" s="73"/>
      <c r="G10" s="73"/>
      <c r="H10" s="72"/>
      <c r="I10" s="73"/>
      <c r="J10" s="73"/>
      <c r="K10" s="73"/>
      <c r="L10" s="73"/>
      <c r="M10" s="73"/>
    </row>
    <row r="11" spans="1:19">
      <c r="B11" s="72" t="s">
        <v>200</v>
      </c>
      <c r="C11" s="181">
        <v>14494</v>
      </c>
      <c r="D11" s="181"/>
      <c r="E11" s="181">
        <v>7652</v>
      </c>
      <c r="F11" s="181"/>
      <c r="G11" s="181">
        <v>1884</v>
      </c>
      <c r="H11" s="72"/>
      <c r="I11" s="181">
        <v>16467</v>
      </c>
      <c r="J11" s="181"/>
      <c r="K11" s="181">
        <v>9697</v>
      </c>
      <c r="L11" s="181"/>
      <c r="M11" s="181">
        <v>3979</v>
      </c>
    </row>
    <row r="12" spans="1:19">
      <c r="B12" s="72" t="s">
        <v>201</v>
      </c>
      <c r="C12" s="79">
        <v>25494</v>
      </c>
      <c r="D12" s="79"/>
      <c r="E12" s="79">
        <v>8369</v>
      </c>
      <c r="F12" s="79"/>
      <c r="G12" s="79">
        <v>-1335</v>
      </c>
      <c r="H12" s="79"/>
      <c r="I12" s="79">
        <v>28181</v>
      </c>
      <c r="J12" s="79"/>
      <c r="K12" s="79">
        <v>12006</v>
      </c>
      <c r="L12" s="79"/>
      <c r="M12" s="79">
        <v>3053</v>
      </c>
    </row>
    <row r="13" spans="1:19">
      <c r="B13" s="72" t="s">
        <v>202</v>
      </c>
      <c r="C13" s="79">
        <v>1357</v>
      </c>
      <c r="D13" s="79"/>
      <c r="E13" s="79">
        <v>-190</v>
      </c>
      <c r="F13" s="79"/>
      <c r="G13" s="79">
        <v>-1388</v>
      </c>
      <c r="H13" s="79"/>
      <c r="I13" s="79">
        <v>1646</v>
      </c>
      <c r="J13" s="79"/>
      <c r="K13" s="79">
        <v>180</v>
      </c>
      <c r="L13" s="79"/>
      <c r="M13" s="79">
        <v>-854</v>
      </c>
    </row>
    <row r="14" spans="1:19">
      <c r="B14" s="2"/>
      <c r="C14" s="77"/>
      <c r="D14" s="4"/>
      <c r="E14" s="4"/>
      <c r="F14" s="4"/>
      <c r="G14" s="4"/>
      <c r="H14" s="2"/>
      <c r="I14" s="4"/>
      <c r="J14" s="4"/>
      <c r="K14" s="4"/>
      <c r="L14" s="4"/>
      <c r="M14" s="4"/>
    </row>
    <row r="15" spans="1:19">
      <c r="I15" s="121"/>
      <c r="M15" s="122"/>
    </row>
    <row r="17" spans="3:7">
      <c r="C17" s="187"/>
      <c r="E17" s="187"/>
      <c r="G17" s="187"/>
    </row>
    <row r="18" spans="3:7">
      <c r="C18" s="188"/>
      <c r="D18" s="188"/>
      <c r="E18" s="188"/>
      <c r="F18" s="188"/>
      <c r="G18" s="188"/>
    </row>
  </sheetData>
  <mergeCells count="4">
    <mergeCell ref="A3:M3"/>
    <mergeCell ref="C5:G5"/>
    <mergeCell ref="I5:M5"/>
    <mergeCell ref="G9:I9"/>
  </mergeCells>
  <printOptions horizontalCentered="1"/>
  <pageMargins left="0.5" right="0" top="0.75" bottom="0.5" header="0.25" footer="0.25"/>
  <pageSetup orientation="landscape" r:id="rId1"/>
  <headerFooter>
    <oddFooter>&amp;L&amp;Z
&amp;F&amp;CNYC Office of the Actuary&amp;R&amp;D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14</vt:i4>
      </vt:variant>
    </vt:vector>
  </HeadingPairs>
  <TitlesOfParts>
    <vt:vector size="30" baseType="lpstr">
      <vt:lpstr>Pg 145</vt:lpstr>
      <vt:lpstr>Pg 147</vt:lpstr>
      <vt:lpstr>Pg 149</vt:lpstr>
      <vt:lpstr>Pg 149-150</vt:lpstr>
      <vt:lpstr>Pg 151</vt:lpstr>
      <vt:lpstr>Pg 151B</vt:lpstr>
      <vt:lpstr>Pg 152</vt:lpstr>
      <vt:lpstr>Pg 152B</vt:lpstr>
      <vt:lpstr>Pg 152C</vt:lpstr>
      <vt:lpstr>Pg 154-155</vt:lpstr>
      <vt:lpstr>Pg 156</vt:lpstr>
      <vt:lpstr>Pg 162-163</vt:lpstr>
      <vt:lpstr>Pg 164-165</vt:lpstr>
      <vt:lpstr>Pg 166-167</vt:lpstr>
      <vt:lpstr>Pg 168-169</vt:lpstr>
      <vt:lpstr>Pg 170-171</vt:lpstr>
      <vt:lpstr>'Pg 149'!Print_Area</vt:lpstr>
      <vt:lpstr>'Pg 149-150'!Print_Area</vt:lpstr>
      <vt:lpstr>'Pg 151'!Print_Area</vt:lpstr>
      <vt:lpstr>'Pg 151B'!Print_Area</vt:lpstr>
      <vt:lpstr>'Pg 152'!Print_Area</vt:lpstr>
      <vt:lpstr>'Pg 152B'!Print_Area</vt:lpstr>
      <vt:lpstr>'Pg 152C'!Print_Area</vt:lpstr>
      <vt:lpstr>'Pg 154-155'!Print_Area</vt:lpstr>
      <vt:lpstr>'Pg 156'!Print_Area</vt:lpstr>
      <vt:lpstr>'Pg 162-163'!Print_Area</vt:lpstr>
      <vt:lpstr>'Pg 164-165'!Print_Area</vt:lpstr>
      <vt:lpstr>'Pg 166-167'!Print_Area</vt:lpstr>
      <vt:lpstr>'Pg 168-169'!Print_Area</vt:lpstr>
      <vt:lpstr>'Pg 170-171'!Print_Area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Huynh</dc:creator>
  <cp:lastModifiedBy>Tinevra, Christopher P.</cp:lastModifiedBy>
  <cp:lastPrinted>2024-10-04T12:43:53Z</cp:lastPrinted>
  <dcterms:created xsi:type="dcterms:W3CDTF">2020-07-06T21:24:23Z</dcterms:created>
  <dcterms:modified xsi:type="dcterms:W3CDTF">2025-10-31T21:09:05Z</dcterms:modified>
</cp:coreProperties>
</file>